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8085" firstSheet="4" activeTab="9"/>
  </bookViews>
  <sheets>
    <sheet name="Листы1-5" sheetId="1" r:id="rId1"/>
    <sheet name="Листы6-7" sheetId="2" r:id="rId2"/>
    <sheet name="Лист8" sheetId="3" r:id="rId3"/>
    <sheet name="Доходы 120" sheetId="4" r:id="rId4"/>
    <sheet name="Доходы 130" sheetId="5" r:id="rId5"/>
    <sheet name="Доходы 180" sheetId="6" r:id="rId6"/>
    <sheet name="Доходы 440" sheetId="7" r:id="rId7"/>
    <sheet name="Расходы 111-119" sheetId="8" r:id="rId8"/>
    <sheet name="Расходы 851" sheetId="9" r:id="rId9"/>
    <sheet name="Расходы 240" sheetId="10" r:id="rId10"/>
    <sheet name="Расходы 852" sheetId="11" r:id="rId11"/>
    <sheet name="Расходы 112" sheetId="12" r:id="rId12"/>
    <sheet name="Расходы 853" sheetId="13" r:id="rId13"/>
    <sheet name="Лист1" sheetId="14" r:id="rId14"/>
  </sheets>
  <definedNames>
    <definedName name="sub_19001" localSheetId="12">'Расходы 853'!#REF!</definedName>
    <definedName name="sub_19011" localSheetId="12">'Расходы 853'!$A$57</definedName>
    <definedName name="sub_191100" localSheetId="12">'Расходы 853'!#REF!</definedName>
    <definedName name="sub_191110" localSheetId="12">'Расходы 853'!#REF!</definedName>
    <definedName name="sub_191111" localSheetId="12">'Расходы 853'!#REF!</definedName>
    <definedName name="sub_191112" localSheetId="12">'Расходы 853'!#REF!</definedName>
    <definedName name="sub_191113" localSheetId="12">'Расходы 853'!#REF!</definedName>
    <definedName name="sub_191114" localSheetId="12">'Расходы 853'!#REF!</definedName>
    <definedName name="sub_191115" localSheetId="12">'Расходы 853'!#REF!</definedName>
    <definedName name="sub_191116" localSheetId="12">'Расходы 853'!#REF!</definedName>
    <definedName name="sub_191117" localSheetId="12">'Расходы 853'!#REF!</definedName>
    <definedName name="sub_191120" localSheetId="12">'Расходы 853'!#REF!</definedName>
    <definedName name="sub_191121" localSheetId="12">'Расходы 853'!$B$48</definedName>
    <definedName name="sub_191122" localSheetId="12">'Расходы 853'!$B$49</definedName>
    <definedName name="sub_191123" localSheetId="12">'Расходы 853'!$B$50</definedName>
    <definedName name="sub_191125" localSheetId="12">'Расходы 853'!$B$52</definedName>
    <definedName name="_xlnm.Print_Titles" localSheetId="1">'Листы6-7'!$3:$8</definedName>
  </definedNames>
  <calcPr fullCalcOnLoad="1"/>
</workbook>
</file>

<file path=xl/sharedStrings.xml><?xml version="1.0" encoding="utf-8"?>
<sst xmlns="http://schemas.openxmlformats.org/spreadsheetml/2006/main" count="2875" uniqueCount="1066">
  <si>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</si>
  <si>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</si>
  <si>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</si>
  <si>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</si>
  <si>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</si>
  <si>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</si>
  <si>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</si>
  <si>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</si>
  <si>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</si>
  <si>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</si>
  <si>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</si>
  <si>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</si>
  <si>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</si>
  <si>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</si>
  <si>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</si>
  <si>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</si>
  <si>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</si>
  <si>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</si>
  <si>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</si>
  <si>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</si>
  <si>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</si>
  <si>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</si>
  <si>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</si>
  <si>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</si>
  <si>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</si>
  <si>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</si>
  <si>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</si>
  <si>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</si>
  <si>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</si>
  <si>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</si>
  <si>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</si>
  <si>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</si>
  <si>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</si>
  <si>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</si>
  <si>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</si>
  <si>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</si>
  <si>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</si>
  <si>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</si>
  <si>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</si>
  <si>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</si>
  <si>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</si>
  <si>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</si>
  <si>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</si>
  <si>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</si>
  <si>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</si>
  <si>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</si>
  <si>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</si>
  <si>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</si>
  <si>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</si>
  <si>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</si>
  <si>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</si>
  <si>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</si>
  <si>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</si>
  <si>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</si>
  <si>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</si>
  <si>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</si>
  <si>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</si>
  <si>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</si>
  <si>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</si>
  <si>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</si>
  <si>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</si>
  <si>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</si>
  <si>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</si>
  <si>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</si>
  <si>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</si>
  <si>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</si>
  <si>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</si>
  <si>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</si>
  <si>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</si>
  <si>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</si>
  <si>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</si>
  <si>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</si>
  <si>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</si>
  <si>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</si>
  <si>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</si>
  <si>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</si>
  <si>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</si>
  <si>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</si>
  <si>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</si>
  <si>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</si>
  <si>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</si>
  <si>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</si>
  <si>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</si>
  <si>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</si>
  <si>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</si>
  <si>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</si>
  <si>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</si>
  <si>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</si>
  <si>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</si>
  <si>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</si>
  <si>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</si>
  <si>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</si>
  <si>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</si>
  <si>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</si>
  <si>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</si>
  <si>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111</t>
  </si>
  <si>
    <t>оплата труда</t>
  </si>
  <si>
    <t>прочие выплаты персоналу, в том числе компенсационного характера</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</si>
  <si>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</si>
  <si>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</si>
  <si>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</si>
  <si>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</si>
  <si>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</si>
  <si>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</si>
  <si>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</si>
  <si>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</si>
  <si>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</si>
  <si>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</si>
  <si>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</si>
  <si>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</si>
  <si>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</si>
  <si>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</si>
  <si>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</si>
  <si>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</si>
  <si>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</si>
  <si>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</si>
  <si>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</si>
  <si>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</si>
  <si>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</si>
  <si>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</si>
  <si>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</si>
  <si>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</si>
  <si>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</si>
  <si>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</si>
  <si>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</si>
  <si>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</si>
  <si>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</si>
  <si>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</si>
  <si>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</si>
  <si>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</si>
  <si>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</si>
  <si>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</si>
  <si>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</si>
  <si>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</si>
  <si>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</si>
  <si>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</si>
  <si>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</si>
  <si>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</si>
  <si>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</si>
  <si>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</si>
  <si>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</si>
  <si>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</si>
  <si>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</si>
  <si>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</si>
  <si>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</si>
  <si>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</si>
  <si>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</si>
  <si>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</si>
  <si>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</si>
  <si>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</si>
  <si>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</si>
  <si>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</si>
  <si>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</si>
  <si>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</si>
  <si>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</si>
  <si>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</si>
  <si>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</si>
  <si>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</si>
  <si>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</si>
  <si>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</si>
  <si>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</si>
  <si>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</si>
  <si>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</si>
  <si>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</si>
  <si>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</si>
  <si>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</si>
  <si>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</si>
  <si>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</si>
  <si>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</si>
  <si>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</si>
  <si>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</si>
  <si>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</si>
  <si>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</si>
  <si>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</si>
  <si>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</si>
  <si>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</si>
  <si>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</si>
  <si>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</si>
  <si>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</si>
  <si>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</si>
  <si>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</si>
  <si>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</si>
  <si>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</si>
  <si>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</si>
  <si>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</si>
  <si>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</si>
  <si>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</si>
  <si>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</si>
  <si>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</si>
  <si>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</si>
  <si>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</si>
  <si>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</si>
  <si>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</si>
  <si>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</si>
  <si>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</si>
  <si>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</si>
  <si>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</si>
  <si>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</si>
  <si>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</si>
  <si>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</si>
  <si>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</si>
  <si>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</si>
  <si>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</si>
  <si>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</si>
  <si>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</si>
  <si>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</si>
  <si>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</si>
  <si>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</si>
  <si>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</si>
  <si>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</si>
  <si>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</si>
  <si>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</si>
  <si>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</si>
  <si>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</si>
  <si>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</si>
  <si>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</si>
  <si>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</si>
  <si>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</si>
  <si>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</si>
  <si>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</si>
  <si>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</si>
  <si>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</si>
  <si>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</si>
  <si>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</si>
  <si>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</si>
  <si>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</si>
  <si>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</si>
  <si>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</si>
  <si>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</si>
  <si>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</si>
  <si>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</si>
  <si>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</si>
  <si>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</si>
  <si>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</si>
  <si>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</si>
  <si>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</si>
  <si>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</si>
  <si>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</si>
  <si>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</si>
  <si>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</si>
  <si>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</si>
  <si>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</si>
  <si>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</si>
  <si>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</si>
  <si>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</si>
  <si>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</si>
  <si>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</si>
  <si>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</si>
  <si>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</si>
  <si>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</si>
  <si>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</si>
  <si>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</si>
  <si>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</si>
  <si>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</si>
  <si>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</si>
  <si>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</si>
  <si>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</si>
  <si>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</si>
  <si>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</si>
  <si>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</si>
  <si>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</si>
  <si>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</si>
  <si>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</si>
  <si>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</si>
  <si>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</si>
  <si>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</si>
  <si>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</si>
  <si>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</si>
  <si>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</si>
  <si>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</si>
  <si>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</si>
  <si>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</si>
  <si>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</si>
  <si>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</si>
  <si>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</si>
  <si>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</si>
  <si>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</si>
  <si>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</si>
  <si>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</si>
  <si>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</si>
  <si>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</si>
  <si>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</si>
  <si>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</si>
  <si>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</si>
  <si>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</si>
  <si>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</si>
  <si>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</si>
  <si>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</si>
  <si>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</si>
  <si>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</si>
  <si>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</si>
  <si>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</si>
  <si>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</si>
  <si>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</si>
  <si>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</si>
  <si>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</si>
  <si>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</si>
  <si>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</si>
  <si>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</si>
  <si>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</si>
  <si>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</si>
  <si>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</si>
  <si>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</si>
  <si>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</si>
  <si>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</si>
  <si>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</si>
  <si>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</si>
  <si>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</si>
  <si>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</si>
  <si>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</si>
  <si>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</si>
  <si>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</si>
  <si>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</si>
  <si>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</si>
  <si>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</si>
  <si>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</si>
  <si>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</si>
  <si>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</si>
  <si>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</si>
  <si>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</si>
  <si>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</si>
  <si>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</si>
  <si>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</si>
  <si>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</si>
  <si>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</si>
  <si>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</si>
  <si>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</si>
  <si>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</si>
  <si>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</si>
  <si>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</si>
  <si>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</si>
  <si>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</si>
  <si>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</si>
  <si>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</si>
  <si>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</si>
  <si>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</si>
  <si>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</si>
  <si>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</si>
  <si>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</si>
  <si>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</si>
  <si>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</si>
  <si>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</si>
  <si>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</si>
  <si>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</si>
  <si>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</si>
  <si>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19</t>
  </si>
  <si>
    <t>Руководитель</t>
  </si>
  <si>
    <t>Соболев Л.И.</t>
  </si>
  <si>
    <t>Соболев</t>
  </si>
  <si>
    <t>13</t>
  </si>
  <si>
    <t>16</t>
  </si>
  <si>
    <t>Федеральное государственное бюджетное учреждение</t>
  </si>
  <si>
    <t>Приложение №  5
к плану финансово-хозяйственной деятельности 
государственного (муниципального) учреждения</t>
  </si>
  <si>
    <t>(рекомендуемый образец)</t>
  </si>
  <si>
    <t>Полное наименование учреждения</t>
  </si>
  <si>
    <t>Вид документа</t>
  </si>
  <si>
    <t>(основной документ - код 01; изменения к документу - код 02)</t>
  </si>
  <si>
    <t>Единица измерения:</t>
  </si>
  <si>
    <t>рубли</t>
  </si>
  <si>
    <t>1. Расчет объема поступлений от прочих доходов</t>
  </si>
  <si>
    <t>Код 
строки</t>
  </si>
  <si>
    <t>Сумма, руб</t>
  </si>
  <si>
    <t>2</t>
  </si>
  <si>
    <t>3</t>
  </si>
  <si>
    <t>4</t>
  </si>
  <si>
    <t>5</t>
  </si>
  <si>
    <t>Субсидии, предоставляемые в соответствии с абзацем вторым пункта 1 статьи 78.1 Бюджетного кодекса Российской Федерации</t>
  </si>
  <si>
    <t>0100</t>
  </si>
  <si>
    <t>Субсидии на осуществление капитальных вложений</t>
  </si>
  <si>
    <t>0200</t>
  </si>
  <si>
    <t>Прочие доходы</t>
  </si>
  <si>
    <t>0300</t>
  </si>
  <si>
    <t>Всего</t>
  </si>
  <si>
    <t>9000</t>
  </si>
  <si>
    <t>2. Расчет плановых поступлений в виде прочих доходов</t>
  </si>
  <si>
    <t>Поступления прочих доходов, всего</t>
  </si>
  <si>
    <t>0101</t>
  </si>
  <si>
    <t>0102</t>
  </si>
  <si>
    <t>0103</t>
  </si>
  <si>
    <t>Итого</t>
  </si>
  <si>
    <t>(уполномоченное лицо)</t>
  </si>
  <si>
    <t>"</t>
  </si>
  <si>
    <t xml:space="preserve">«
</t>
  </si>
  <si>
    <t>руб</t>
  </si>
  <si>
    <t>1. Расчет объема поступлений доходов от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</si>
  <si>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</si>
  <si>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</si>
  <si>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</si>
  <si>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</si>
  <si>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0400</t>
  </si>
  <si>
    <t>Проценты, полученные от предоставления займов</t>
  </si>
  <si>
    <t>0500</t>
  </si>
  <si>
    <t>Проценты по иным финансовым инструментам</t>
  </si>
  <si>
    <t>0600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</si>
  <si>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бюджетным и автономным учреждениям</t>
  </si>
  <si>
    <t>0700</t>
  </si>
  <si>
    <t>Доходы от распоряжения правами на результаты интеллектуальной деятельности и средствами индивидуализации</t>
  </si>
  <si>
    <t>0800</t>
  </si>
  <si>
    <t>Прочие поступления от использования имущества, находящегося в оперативном управлении бюджетных и автономных учреждений</t>
  </si>
  <si>
    <t>0900</t>
  </si>
  <si>
    <t>2. Детализированные расчеты плановых поступлений доходов от собственности</t>
  </si>
  <si>
    <t>Код строки</t>
  </si>
  <si>
    <t>на  20__ год
(на текущий финансовый год)</t>
  </si>
  <si>
    <t>на  20__ год
(на первый год планового периода)</t>
  </si>
  <si>
    <t>на  20__ год
(на второй год планового периода)</t>
  </si>
  <si>
    <t>0201</t>
  </si>
  <si>
    <t>0202</t>
  </si>
  <si>
    <t xml:space="preserve"> </t>
  </si>
  <si>
    <t>0003</t>
  </si>
  <si>
    <t>среднегодовой объем средств, на которые начисляются проценты</t>
  </si>
  <si>
    <t>ставка размещения, 
%</t>
  </si>
  <si>
    <t>сумма доходов в виде процентов</t>
  </si>
  <si>
    <t>01</t>
  </si>
  <si>
    <t>1. Расчет объема плановых поступлений от оказания услуг, работ, компенсации затрат учреждений</t>
  </si>
  <si>
    <t>Субсидии на финансовое обеспечение выполнения государственного (муниципального) задания за счет средств федерального бюджета (бюджета субъекта Российской Федерации, местного бюджета)</t>
  </si>
  <si>
    <t>Субсидии на финансовое обеспечение выполнения государственного (муниципального) задания за счет средств бюджета Федерального фонда обязательного медицинского страхования</t>
  </si>
  <si>
    <t>Доходы от оказания услуг, выполнения работ, в рамках установленного государственного (муниципального) задания</t>
  </si>
  <si>
    <t>Доходы от оказания услуг, выполнения работ, реализации готовой продукции за плату сверх установленного государственного (муниципального) задания</t>
  </si>
  <si>
    <t>Доходы от оказания услуг в рамках обязательного медицинского страхования</t>
  </si>
  <si>
    <t>Доходы медицинских учреждений государственной и муниципальной систем здравоохранения от оказания медицинских услуг, предоставляемых женщинам в период беременности, женщинам и новорожденным в период родов и в послеродовой период</t>
  </si>
  <si>
    <t>Возмещение расходов по решению судов (возмещение судебных издержек)</t>
  </si>
  <si>
    <t>Прочие доходы от компенсации затрат бюджетных и автономных учреждений</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</si>
  <si>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</si>
  <si>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2. Детализированные расчеты поступлений от оказания платных  услуг (работ), компенсации затрат учреждений</t>
  </si>
  <si>
    <t>2.1. Расчет плановых поступлений от оказания услуг (выполнения работ) в рамках установленного государственного (муниципального)  задания</t>
  </si>
  <si>
    <t>Наименование услуги (работы)</t>
  </si>
  <si>
    <t>Плата (тариф) за единицу услуги (работы)</t>
  </si>
  <si>
    <t>Планируемый объем оказания услуг 
(выполнения работ)</t>
  </si>
  <si>
    <t>Общий объем планируемых поступлений</t>
  </si>
  <si>
    <t>2.1.1. Справочно: сведения о нормативных правовых (правовых) актах, устанавливающих размер платы (тарифа) и (или) порядок ее (его) расчета</t>
  </si>
  <si>
    <t>вид</t>
  </si>
  <si>
    <t>номер</t>
  </si>
  <si>
    <t>наименование</t>
  </si>
  <si>
    <t>2.2. Расчет плановых поступлений от оказания услуг, выполнения работ, реализации готовой продукции сверх установленного государственного задания</t>
  </si>
  <si>
    <t>1. Фонд оплаты труда и страховые взносы на обязательное социальное страхование</t>
  </si>
  <si>
    <t>Объем расходов</t>
  </si>
  <si>
    <t>всего</t>
  </si>
  <si>
    <t>фонд оплаты труда в год</t>
  </si>
  <si>
    <t>страховые взносы в государственные 
внебюджетные фонды</t>
  </si>
  <si>
    <t>Фонд оплаты труда и страховые взносы на обязательное социальное страхование в части работников государственного (мунициапального) учреждения</t>
  </si>
  <si>
    <t>Страховые взносы на обязательное социальное страхование  в части иных выплат персоналу, подлежащих обложению страховыми взносами, за исключением фонда оплаты труда</t>
  </si>
  <si>
    <t>Корректировка в связи с округлением</t>
  </si>
  <si>
    <t>1.1. Аналитическое распределение по КОСГУ*</t>
  </si>
  <si>
    <t>КОСГУ</t>
  </si>
  <si>
    <t>6</t>
  </si>
  <si>
    <t>* Раздел заполняется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 50003) в случае, если Порядком органа - учредителя предусмотрена указанная детализация.</t>
  </si>
  <si>
    <t xml:space="preserve">2. Расчет фонда оплаты труда </t>
  </si>
  <si>
    <t>Категория должностей</t>
  </si>
  <si>
    <t>Наименование должности*</t>
  </si>
  <si>
    <t>Установленная численность, ед</t>
  </si>
  <si>
    <t>Среднемесячный размер оплаты труда на одного работника, руб</t>
  </si>
  <si>
    <t>Фонд оплаты труда в год, руб 
(гр.4 x гр.5)</t>
  </si>
  <si>
    <t>всего 
(гр.6 + 
гр.7 + гр.8 + гр.10 + гр.12)</t>
  </si>
  <si>
    <t>по должностному окладу</t>
  </si>
  <si>
    <t>по выплатам компенсационного характера</t>
  </si>
  <si>
    <t>по выплатам стимулирующего характера</t>
  </si>
  <si>
    <t>районный коэффициент</t>
  </si>
  <si>
    <t>надбавка работающим 
в районах Крайнего Севера и 
в местностях, приравненных 
к районам Крайнего Севера</t>
  </si>
  <si>
    <t>коэф-фициент</t>
  </si>
  <si>
    <t>сумма
(гр.6 + гр.7 + 
гр.8) х гр.9</t>
  </si>
  <si>
    <t>сумма
(гр.6 + гр.7 + 
гр.8) х гр.11</t>
  </si>
  <si>
    <t>* Указывается в случаях, предусмотренных Порядком органа-учредителя</t>
  </si>
  <si>
    <t>3. Расчет страховых взносов на обязательное социальное страхование</t>
  </si>
  <si>
    <t>№ 
п/п</t>
  </si>
  <si>
    <t>Размер базы для начисления страховых взносов</t>
  </si>
  <si>
    <t>Сумма взноса</t>
  </si>
  <si>
    <t>Страховые взносы на обязательное пенсионное страхование, всего</t>
  </si>
  <si>
    <t>в том числе: 
в пределах установленной предельной величины базы для исчисления страховых взносов на обязательное пенсионное страхование по тарифу 22,0 %</t>
  </si>
  <si>
    <t>0110</t>
  </si>
  <si>
    <t>свыше установленной предельной величины базы для исчисления страховых взносов на обязательное пенсионное страхование по тарифу 10,0 %</t>
  </si>
  <si>
    <t>0120</t>
  </si>
  <si>
    <t>с применением пониженных тарифов страховых взносов на обязательное пенсионное страхование для отдельных категорий плательщиков</t>
  </si>
  <si>
    <t>0130</t>
  </si>
  <si>
    <t>1.3.1.</t>
  </si>
  <si>
    <t>в том числе:  
по тарифу 20,0 %</t>
  </si>
  <si>
    <t>0131</t>
  </si>
  <si>
    <t>1.3.2.</t>
  </si>
  <si>
    <t>по тарифу*</t>
  </si>
  <si>
    <t>0132</t>
  </si>
  <si>
    <t xml:space="preserve">с применением дополнительных тарифов страховых взносов на обязательное пенсионное страхование для отдельных категорий плательщиков </t>
  </si>
  <si>
    <t>0140</t>
  </si>
  <si>
    <t>в том числе:  
по тарифу 2 %</t>
  </si>
  <si>
    <t>0141</t>
  </si>
  <si>
    <t>0142</t>
  </si>
  <si>
    <t>Страховые взносы  на обязательное социальное страхование на случай временной нетрудоспособности и в связи с материнством, всего</t>
  </si>
  <si>
    <t>2.1.</t>
  </si>
  <si>
    <t>в том числе: 
страховые взносы обязательное социальное страхование на случай временной нетрудоспособности и в связи с материнством по тарифу 2,9 %</t>
  </si>
  <si>
    <t>0210</t>
  </si>
  <si>
    <t>2.2.</t>
  </si>
  <si>
    <t>в отношении выплат и иных вознаграждений в пользу иностранных граждан и лиц без гражданства, временно пребывающих в Российской Федерации, в пределах установленной предельной величины базы для исчисления страховых взносов по данному виду страхования по тарифу  1,8 %</t>
  </si>
  <si>
    <t>0220</t>
  </si>
  <si>
    <t>2.3.</t>
  </si>
  <si>
    <t xml:space="preserve">с применением пониженных тарифов на обязательное социальное страхование на случай временной нетрудоспособности и в связи с материнством </t>
  </si>
  <si>
    <t>0230</t>
  </si>
  <si>
    <t>2.3.1.</t>
  </si>
  <si>
    <t>в том числе: 
по тарифу*</t>
  </si>
  <si>
    <t>0231</t>
  </si>
  <si>
    <t>Страховые взносы на обязательное медицинское страхование, всего</t>
  </si>
  <si>
    <t>3.1.</t>
  </si>
  <si>
    <t>в том числе: 
страховые взносы на обязательное медицинское страхование  по тарифу  5,1 %</t>
  </si>
  <si>
    <t>0310</t>
  </si>
  <si>
    <t>3.2.</t>
  </si>
  <si>
    <t xml:space="preserve">с применением пониженного тарифа страховых взносов на обязательное медицинское страхование </t>
  </si>
  <si>
    <t>0320</t>
  </si>
  <si>
    <t>3.2.1.</t>
  </si>
  <si>
    <t>в том числе:
по тарифу*</t>
  </si>
  <si>
    <t>0321</t>
  </si>
  <si>
    <t>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t>
  </si>
  <si>
    <t>4.1.</t>
  </si>
  <si>
    <t>в том числе: 
обязательное социальное страхование от несчастных случаев на производстве и профессиональных заболеваний по ставке 0,2 %</t>
  </si>
  <si>
    <t>0410</t>
  </si>
  <si>
    <t>4.2.</t>
  </si>
  <si>
    <t>обязательное социальное страхование от несчастных случаев на производстве и профессиональных заболеваний по ставке**</t>
  </si>
  <si>
    <t>0420</t>
  </si>
  <si>
    <t>Уточнение расчета по страховым взносам на обязательное социальное страхование, всего</t>
  </si>
  <si>
    <t>5.1.</t>
  </si>
  <si>
    <t>в том числе:
корректировка округления</t>
  </si>
  <si>
    <t>0510</t>
  </si>
  <si>
    <t>5.2.</t>
  </si>
  <si>
    <t>корректировка в связи с регрессом по страховым взносам</t>
  </si>
  <si>
    <t>0520</t>
  </si>
  <si>
    <t>Приложение №  6
к плану финансово-хозяйственной деятельности 
государственного (муниципального) учреждения</t>
  </si>
  <si>
    <t>1. Расчет объема поступлений от операций с активами</t>
  </si>
  <si>
    <t>Доходы от реализации имущества, за исключением финансовых активов</t>
  </si>
  <si>
    <t>Доходы от реализации финансовых активов (в том числе ценных бумаг)</t>
  </si>
  <si>
    <t>2. Расчет поступлений от операций с активами</t>
  </si>
  <si>
    <t>Единица измерения</t>
  </si>
  <si>
    <t>на  20__ год
(на очередной финансовый год)</t>
  </si>
  <si>
    <t>цена, 
руб./ед</t>
  </si>
  <si>
    <t>кол-во</t>
  </si>
  <si>
    <t>сумма</t>
  </si>
  <si>
    <t>Поступления от реализации отходов драгоценных металлов</t>
  </si>
  <si>
    <t>Поступления от реализации лома черных металлов</t>
  </si>
  <si>
    <t>Поступления от реализации лома цветных металлов</t>
  </si>
  <si>
    <t>0301</t>
  </si>
  <si>
    <t>0302</t>
  </si>
  <si>
    <t>Поступления от реализаци макулатуры</t>
  </si>
  <si>
    <t>0401</t>
  </si>
  <si>
    <t>0402</t>
  </si>
  <si>
    <t>Поступления от реализации баллонов бывших в употреблении</t>
  </si>
  <si>
    <t>0501</t>
  </si>
  <si>
    <t>0502</t>
  </si>
  <si>
    <t>Поступления от реализации  невозвратной тары</t>
  </si>
  <si>
    <t>0601</t>
  </si>
  <si>
    <t>0602</t>
  </si>
  <si>
    <t>Поступления от реализации прочего утиля, ветоши</t>
  </si>
  <si>
    <t>0701</t>
  </si>
  <si>
    <t>0702</t>
  </si>
  <si>
    <t>Прочее неиспользуемое имущество</t>
  </si>
  <si>
    <t>0801</t>
  </si>
  <si>
    <t>0802</t>
  </si>
  <si>
    <t>3. Расчет поступлений доходов от реализации финансовых активов (в том числе ценных бумаг)</t>
  </si>
  <si>
    <t>Поступления от реализации акций</t>
  </si>
  <si>
    <t>Поступления от реализации облигаций</t>
  </si>
  <si>
    <t>Поступления от реализации доли в уставном капитале</t>
  </si>
  <si>
    <t>Поступления от реализации прочих финансовых активов</t>
  </si>
  <si>
    <t>Списанный библиотечный фонд</t>
  </si>
  <si>
    <t>кг.</t>
  </si>
  <si>
    <t xml:space="preserve">Обоснования (расчеты) плановых показателей на закупку товаров, работ, услуг
на  20__ год и на плановый период 20__ и 20__ годов </t>
  </si>
  <si>
    <t>1. Объем расходов на закупку товаров, работ, услуг</t>
  </si>
  <si>
    <t>Расходы на закупки товаров, работ, услуг по контрактам, заключенным в соответствии с гражданским законодательством Российской Федерации</t>
  </si>
  <si>
    <t>Расходы на закупку товаров, работ, услуг для обеспечения государственных (муниципальных) нужд</t>
  </si>
  <si>
    <t>2. Расчет расходов на закупку товаров, работ и услуг для обеспечения автономных / бюджетных учреждений</t>
  </si>
  <si>
    <t>Товары, работы и услуги по ОКПД</t>
  </si>
  <si>
    <t>Код по КОСГУ</t>
  </si>
  <si>
    <t>код
(класс, подкласс, группа)</t>
  </si>
  <si>
    <t>7</t>
  </si>
  <si>
    <t>8</t>
  </si>
  <si>
    <t>9</t>
  </si>
  <si>
    <t>9001</t>
  </si>
  <si>
    <t>9002</t>
  </si>
  <si>
    <t xml:space="preserve">Объем расходных обязательств, подлежащих исполнению за пределами планового периода </t>
  </si>
  <si>
    <t>за счет средств обязательного 
медицинского страхования</t>
  </si>
  <si>
    <t>за счет иных средств</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</si>
  <si>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</si>
  <si>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</si>
  <si>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25</t>
  </si>
  <si>
    <t>28</t>
  </si>
  <si>
    <t>31</t>
  </si>
  <si>
    <t>2.2. Объем затрат на закупку товаров, работ и услуг организаций, выполняющих функции агентов Правительства Российской Федерации, международных рейтинговых агенств, а также для обеспечения федеральных нужд по закупкам зарубежного аппарата федеральных органов исполнительной власти и иных государственных органов</t>
  </si>
  <si>
    <t>Наименование страны</t>
  </si>
  <si>
    <t>Наименование учреждения</t>
  </si>
  <si>
    <t>Номер объекта закупки</t>
  </si>
  <si>
    <t>Наименование объекта закупки</t>
  </si>
  <si>
    <t>Дополнительный 
аналитический признак</t>
  </si>
  <si>
    <t>Год (планируемый год) размещения извещения 
об осуществлении закупки, направления приглашения 
принять участие в определении поставщика (подрядчика, исполнителя), заключения контракта с единственным 
поставщиком (подрядчиком, исполнителем)</t>
  </si>
  <si>
    <t>в иностранной валюте,
 доллар США</t>
  </si>
  <si>
    <t>на закупки товаров, работ, услуг федерального казенного учреждения</t>
  </si>
  <si>
    <t>на закупки товаров, работ, 
услуг, осуществляемые 
в пользу третьих лиц</t>
  </si>
  <si>
    <t>10</t>
  </si>
  <si>
    <t>11</t>
  </si>
  <si>
    <t>12</t>
  </si>
  <si>
    <t>14</t>
  </si>
  <si>
    <t>15</t>
  </si>
  <si>
    <t>17</t>
  </si>
  <si>
    <t>18</t>
  </si>
  <si>
    <t>Итого по объекту закупки</t>
  </si>
  <si>
    <t>Итого по стране</t>
  </si>
  <si>
    <t>в рублевом эквиваленте иностранной валюты по курсу доллара США</t>
  </si>
  <si>
    <t>в валюте 
Российской Федерации</t>
  </si>
  <si>
    <t>23</t>
  </si>
  <si>
    <t>24</t>
  </si>
  <si>
    <t>26</t>
  </si>
  <si>
    <t>27</t>
  </si>
  <si>
    <t>29</t>
  </si>
  <si>
    <t>30</t>
  </si>
  <si>
    <t>32</t>
  </si>
  <si>
    <t>33</t>
  </si>
  <si>
    <t>34</t>
  </si>
  <si>
    <t>35</t>
  </si>
  <si>
    <t>36</t>
  </si>
  <si>
    <t>37</t>
  </si>
  <si>
    <t>38</t>
  </si>
  <si>
    <t>39</t>
  </si>
  <si>
    <t>40</t>
  </si>
  <si>
    <t>41</t>
  </si>
  <si>
    <t>42</t>
  </si>
  <si>
    <t>43</t>
  </si>
  <si>
    <t>44</t>
  </si>
  <si>
    <t>45</t>
  </si>
  <si>
    <t>46</t>
  </si>
  <si>
    <t>Количество</t>
  </si>
  <si>
    <t>211</t>
  </si>
  <si>
    <t>213</t>
  </si>
  <si>
    <t>Приложение № 13
к плану финансово-хозяйственной деятельности 
государственного (муниципального) учреждения</t>
  </si>
  <si>
    <t>1. Объем расходов в части уплаты налога на имущество организаций и земельного налога</t>
  </si>
  <si>
    <t>Объем расходов в части уплаты налога на имущество организаций и земельного налога</t>
  </si>
  <si>
    <t>в том числе:
уплата налога на имущество организаций</t>
  </si>
  <si>
    <t>уплата земельного налога</t>
  </si>
  <si>
    <t>Уточнение расчета объема выплат (в сторону уменьшения), в том числе</t>
  </si>
  <si>
    <t>в части уплаты налога на имущество организаций</t>
  </si>
  <si>
    <t>в части уплаты земельного налога</t>
  </si>
  <si>
    <t>Всего в части уплаты налога на имущество организаций</t>
  </si>
  <si>
    <t>Всего в части уплаты земельного налога</t>
  </si>
  <si>
    <t>2. Расчет объема расходов на уплату налога на имущество организаций</t>
  </si>
  <si>
    <t>Код ОКТМО, по которому подлежит уплате сумма налога</t>
  </si>
  <si>
    <t>2.1. Расчет расходов на уплату налога на имущество организаций</t>
  </si>
  <si>
    <t>Среднегодовая 
стоимость имущества 
за налоговый период, руб</t>
  </si>
  <si>
    <t>Стоимость льготируемого имущества</t>
  </si>
  <si>
    <t>Налоговая база, руб 
 (гр.2 - гр.5)</t>
  </si>
  <si>
    <t>Код 
налоговой льготы 
(установленной 
в виде понижения налоговой ставки)</t>
  </si>
  <si>
    <t>Налоговая ставка, %</t>
  </si>
  <si>
    <t>Сумма налога
 за налоговый период, руб 
(гр.6 х гр.8/100)</t>
  </si>
  <si>
    <t>Налоговая льгота  в виде уменьшения суммы налога, подлежащей уплате в бюджет</t>
  </si>
  <si>
    <t>Сумма налога, 
уплаччиваемая за пределами 
Российской Федерации, руб</t>
  </si>
  <si>
    <t>Сумма, руб
 (гр.9 - гр.11 + гр.12)</t>
  </si>
  <si>
    <t>в т.ч. недвижимое имущество</t>
  </si>
  <si>
    <t>код налоговой льготы</t>
  </si>
  <si>
    <t xml:space="preserve"> Среднегодовая стоимость необлагаемого налогом имущества за налоговый период, руб</t>
  </si>
  <si>
    <t xml:space="preserve">код  </t>
  </si>
  <si>
    <t>сумма,  руб</t>
  </si>
  <si>
    <t>3. Расчет объема выплат на уплату земельного налога</t>
  </si>
  <si>
    <t>Код ОКТМО муниципального образования, на территории 
которого расположен земельный участок 
(доля земельного участка)</t>
  </si>
  <si>
    <t>Кадастровый номер 
земельного участка</t>
  </si>
  <si>
    <t xml:space="preserve">3.1. Расчет расходов на уплату земельного налога   </t>
  </si>
  <si>
    <t>Код ОКТМО муниципального образования, на территории которого расположен земельный участок (доля земельного участка)</t>
  </si>
  <si>
    <t>Кадастровый номер земельного участка</t>
  </si>
  <si>
    <t>Категория земель (код)</t>
  </si>
  <si>
    <t>Кадастровая стоимость
(доля кадастровой стоимости) 
земельного 
участка, руб</t>
  </si>
  <si>
    <t>Доля 
налогопла-тельщика в праве на земельный участок</t>
  </si>
  <si>
    <t>Налоговая льгота в виде доли необлагаемой площади земельного участка 
(п. 2 ст. 387 Налогового кодекса Российской Федерации 
(далее - Кодекс)</t>
  </si>
  <si>
    <t>Налоговая 
база, руб</t>
  </si>
  <si>
    <t>Количество полных месяцев владения земельным участком в течение налогового периода</t>
  </si>
  <si>
    <t>Коэффициент Кв.</t>
  </si>
  <si>
    <t>Сумма исчисленного налога, руб</t>
  </si>
  <si>
    <t>код</t>
  </si>
  <si>
    <t>сумма, руб</t>
  </si>
  <si>
    <t>Количество полных месяцев использования льготы</t>
  </si>
  <si>
    <t>Коэффициент Кл</t>
  </si>
  <si>
    <t xml:space="preserve">Налоговая льгота в виде </t>
  </si>
  <si>
    <t>Исчисленная сумма налога 
за налоговый период, с учетом льготы  руб</t>
  </si>
  <si>
    <t>Объем расходов, руб 
 (гр.23)</t>
  </si>
  <si>
    <t xml:space="preserve"> в виде освобождения от налогообложения 
(п. 2 ст. 387 Кодекса)</t>
  </si>
  <si>
    <t xml:space="preserve"> в виде освобождения от налогообложения
 (ст. 395, ст. 7 Кодекса)</t>
  </si>
  <si>
    <t xml:space="preserve"> в виде уменьшения суммы налога 
(п. 2 ст. 387 Кодекса)</t>
  </si>
  <si>
    <t xml:space="preserve"> в виде снижения налоговой ставки
(п. 2 ст. 387 Кодекса)</t>
  </si>
  <si>
    <t>сумма, руб 
(гр.12 х 
(1 - гр.14)</t>
  </si>
  <si>
    <t>сумма, руб
(гр.12 х 
(1 - гр.14)</t>
  </si>
  <si>
    <t>Исчисленная сумма налога 
за налоговый период, руб</t>
  </si>
  <si>
    <t>99901000001</t>
  </si>
  <si>
    <t>М:002:378</t>
  </si>
  <si>
    <t>310</t>
  </si>
  <si>
    <t>услуги связи</t>
  </si>
  <si>
    <t>291</t>
  </si>
  <si>
    <t>221</t>
  </si>
  <si>
    <t>транспортные услуги</t>
  </si>
  <si>
    <t>222</t>
  </si>
  <si>
    <t>коммунальные услуги</t>
  </si>
  <si>
    <t>223</t>
  </si>
  <si>
    <t>225</t>
  </si>
  <si>
    <t>226</t>
  </si>
  <si>
    <t>руководитель</t>
  </si>
  <si>
    <t>экономист</t>
  </si>
  <si>
    <t>Вербова О.А.</t>
  </si>
  <si>
    <t>ноября</t>
  </si>
  <si>
    <r>
      <t xml:space="preserve">на  20 </t>
    </r>
    <r>
      <rPr>
        <i/>
        <sz val="11"/>
        <rFont val="Times New Roman"/>
        <family val="1"/>
      </rPr>
      <t>20</t>
    </r>
    <r>
      <rPr>
        <sz val="11"/>
        <rFont val="Times New Roman"/>
        <family val="1"/>
      </rPr>
      <t xml:space="preserve"> год
(на текущий 
финансовый год)</t>
    </r>
  </si>
  <si>
    <r>
      <t xml:space="preserve">на  20 </t>
    </r>
    <r>
      <rPr>
        <i/>
        <sz val="11"/>
        <rFont val="Times New Roman"/>
        <family val="1"/>
      </rPr>
      <t>21</t>
    </r>
    <r>
      <rPr>
        <sz val="11"/>
        <rFont val="Times New Roman"/>
        <family val="1"/>
      </rPr>
      <t xml:space="preserve"> год 
(на первый год 
планового периода)</t>
    </r>
  </si>
  <si>
    <r>
      <t xml:space="preserve">на  20 </t>
    </r>
    <r>
      <rPr>
        <i/>
        <sz val="11"/>
        <rFont val="Times New Roman"/>
        <family val="1"/>
      </rPr>
      <t>22</t>
    </r>
    <r>
      <rPr>
        <sz val="11"/>
        <rFont val="Times New Roman"/>
        <family val="1"/>
      </rPr>
      <t xml:space="preserve"> год 
(на второй год 
планового периода)</t>
    </r>
  </si>
  <si>
    <r>
      <t xml:space="preserve">на  20 </t>
    </r>
    <r>
      <rPr>
        <i/>
        <sz val="11"/>
        <rFont val="Times New Roman"/>
        <family val="1"/>
      </rPr>
      <t>20</t>
    </r>
    <r>
      <rPr>
        <sz val="11"/>
        <rFont val="Times New Roman"/>
        <family val="1"/>
      </rPr>
      <t xml:space="preserve">  год
(на текущий финансовый год)</t>
    </r>
  </si>
  <si>
    <r>
      <t xml:space="preserve">на  20 </t>
    </r>
    <r>
      <rPr>
        <i/>
        <sz val="11"/>
        <rFont val="Times New Roman"/>
        <family val="1"/>
      </rPr>
      <t>21</t>
    </r>
    <r>
      <rPr>
        <sz val="11"/>
        <rFont val="Times New Roman"/>
        <family val="1"/>
      </rPr>
      <t xml:space="preserve"> год
(на первый год планового периода)</t>
    </r>
  </si>
  <si>
    <r>
      <t xml:space="preserve">на  20 </t>
    </r>
    <r>
      <rPr>
        <i/>
        <sz val="11"/>
        <rFont val="Times New Roman"/>
        <family val="1"/>
      </rPr>
      <t xml:space="preserve">22 </t>
    </r>
    <r>
      <rPr>
        <sz val="11"/>
        <rFont val="Times New Roman"/>
        <family val="1"/>
      </rPr>
      <t>год
(на второй год планового периода)</t>
    </r>
  </si>
  <si>
    <r>
      <t xml:space="preserve">на  20 </t>
    </r>
    <r>
      <rPr>
        <i/>
        <sz val="11"/>
        <rFont val="Times New Roman"/>
        <family val="1"/>
      </rPr>
      <t>20</t>
    </r>
    <r>
      <rPr>
        <sz val="11"/>
        <rFont val="Times New Roman"/>
        <family val="1"/>
      </rPr>
      <t xml:space="preserve"> год
(на текущий финансовый год)</t>
    </r>
  </si>
  <si>
    <r>
      <t>на  20</t>
    </r>
    <r>
      <rPr>
        <i/>
        <sz val="11"/>
        <rFont val="Times New Roman"/>
        <family val="1"/>
      </rPr>
      <t xml:space="preserve"> 22</t>
    </r>
    <r>
      <rPr>
        <sz val="11"/>
        <rFont val="Times New Roman"/>
        <family val="1"/>
      </rPr>
      <t xml:space="preserve"> год
(на второй год планового периода)</t>
    </r>
  </si>
  <si>
    <r>
      <t xml:space="preserve">на 20 </t>
    </r>
    <r>
      <rPr>
        <i/>
        <sz val="11"/>
        <rFont val="Times New Roman"/>
        <family val="1"/>
      </rPr>
      <t xml:space="preserve">20 </t>
    </r>
    <r>
      <rPr>
        <sz val="11"/>
        <rFont val="Times New Roman"/>
        <family val="1"/>
      </rPr>
      <t>год 
(текущий финансовый год)</t>
    </r>
  </si>
  <si>
    <r>
      <t xml:space="preserve">на 20 </t>
    </r>
    <r>
      <rPr>
        <i/>
        <sz val="11"/>
        <rFont val="Times New Roman"/>
        <family val="1"/>
      </rPr>
      <t>21</t>
    </r>
    <r>
      <rPr>
        <sz val="11"/>
        <rFont val="Times New Roman"/>
        <family val="1"/>
      </rPr>
      <t xml:space="preserve">  год 
(первый год планового периода)</t>
    </r>
  </si>
  <si>
    <r>
      <t xml:space="preserve">на 20 </t>
    </r>
    <r>
      <rPr>
        <i/>
        <sz val="11"/>
        <rFont val="Times New Roman"/>
        <family val="1"/>
      </rPr>
      <t xml:space="preserve">22 </t>
    </r>
    <r>
      <rPr>
        <sz val="11"/>
        <rFont val="Times New Roman"/>
        <family val="1"/>
      </rPr>
      <t>год 
(второй год планового периода)</t>
    </r>
  </si>
  <si>
    <t>(495) 222-33-44</t>
  </si>
  <si>
    <r>
      <t>Обоснования (расчеты) плановых показателей по поступлениям доходов от собственности
на  20</t>
    </r>
    <r>
      <rPr>
        <b/>
        <u val="single"/>
        <sz val="11"/>
        <rFont val="Times New Roman"/>
        <family val="1"/>
      </rPr>
      <t xml:space="preserve"> </t>
    </r>
    <r>
      <rPr>
        <b/>
        <i/>
        <u val="single"/>
        <sz val="11"/>
        <rFont val="Times New Roman"/>
        <family val="1"/>
      </rPr>
      <t>20</t>
    </r>
    <r>
      <rPr>
        <b/>
        <u val="single"/>
        <sz val="11"/>
        <rFont val="Times New Roman"/>
        <family val="1"/>
      </rPr>
      <t xml:space="preserve"> </t>
    </r>
    <r>
      <rPr>
        <b/>
        <sz val="11"/>
        <rFont val="Times New Roman"/>
        <family val="1"/>
      </rPr>
      <t xml:space="preserve"> год и на плановый период 20 </t>
    </r>
    <r>
      <rPr>
        <b/>
        <i/>
        <u val="single"/>
        <sz val="11"/>
        <rFont val="Times New Roman"/>
        <family val="1"/>
      </rPr>
      <t>21</t>
    </r>
    <r>
      <rPr>
        <b/>
        <sz val="11"/>
        <rFont val="Times New Roman"/>
        <family val="1"/>
      </rPr>
      <t xml:space="preserve"> и </t>
    </r>
    <r>
      <rPr>
        <b/>
        <i/>
        <sz val="11"/>
        <rFont val="Times New Roman"/>
        <family val="1"/>
      </rPr>
      <t xml:space="preserve">20 </t>
    </r>
    <r>
      <rPr>
        <b/>
        <i/>
        <u val="single"/>
        <sz val="11"/>
        <rFont val="Times New Roman"/>
        <family val="1"/>
      </rPr>
      <t>22</t>
    </r>
    <r>
      <rPr>
        <b/>
        <sz val="11"/>
        <rFont val="Times New Roman"/>
        <family val="1"/>
      </rPr>
      <t xml:space="preserve"> годов </t>
    </r>
  </si>
  <si>
    <r>
      <t xml:space="preserve">на  20 </t>
    </r>
    <r>
      <rPr>
        <i/>
        <sz val="11"/>
        <rFont val="Times New Roman"/>
        <family val="1"/>
      </rPr>
      <t xml:space="preserve">22 </t>
    </r>
    <r>
      <rPr>
        <sz val="11"/>
        <rFont val="Times New Roman"/>
        <family val="1"/>
      </rPr>
      <t>год 
(на второй год 
планового периода)</t>
    </r>
  </si>
  <si>
    <r>
      <t xml:space="preserve">на  20 </t>
    </r>
    <r>
      <rPr>
        <i/>
        <sz val="11"/>
        <rFont val="Times New Roman"/>
        <family val="1"/>
      </rPr>
      <t>20</t>
    </r>
    <r>
      <rPr>
        <sz val="11"/>
        <rFont val="Times New Roman"/>
        <family val="1"/>
      </rPr>
      <t xml:space="preserve">  год
(на текущий 
финансовый год)</t>
    </r>
  </si>
  <si>
    <r>
      <t>на  20</t>
    </r>
    <r>
      <rPr>
        <i/>
        <sz val="11"/>
        <rFont val="Times New Roman"/>
        <family val="1"/>
      </rPr>
      <t xml:space="preserve"> 21 </t>
    </r>
    <r>
      <rPr>
        <sz val="11"/>
        <rFont val="Times New Roman"/>
        <family val="1"/>
      </rPr>
      <t xml:space="preserve"> год 
(на первый год 
планового периода)</t>
    </r>
  </si>
  <si>
    <r>
      <t xml:space="preserve">на  20 </t>
    </r>
    <r>
      <rPr>
        <i/>
        <sz val="11"/>
        <rFont val="Times New Roman"/>
        <family val="1"/>
      </rPr>
      <t>22</t>
    </r>
    <r>
      <rPr>
        <sz val="11"/>
        <rFont val="Times New Roman"/>
        <family val="1"/>
      </rPr>
      <t xml:space="preserve">  год 
(на второй год 
планового периода)</t>
    </r>
  </si>
  <si>
    <r>
      <t>Обоснования (расчеты) плановых показателей по поступлениям от прочих доходов
на  20</t>
    </r>
    <r>
      <rPr>
        <b/>
        <i/>
        <sz val="11"/>
        <rFont val="Times New Roman"/>
        <family val="1"/>
      </rPr>
      <t xml:space="preserve"> 20</t>
    </r>
    <r>
      <rPr>
        <b/>
        <sz val="11"/>
        <rFont val="Times New Roman"/>
        <family val="1"/>
      </rPr>
      <t xml:space="preserve"> год и на плановый период 20 </t>
    </r>
    <r>
      <rPr>
        <b/>
        <i/>
        <sz val="11"/>
        <rFont val="Times New Roman"/>
        <family val="1"/>
      </rPr>
      <t>21</t>
    </r>
    <r>
      <rPr>
        <b/>
        <sz val="11"/>
        <rFont val="Times New Roman"/>
        <family val="1"/>
      </rPr>
      <t xml:space="preserve"> и 20 </t>
    </r>
    <r>
      <rPr>
        <b/>
        <i/>
        <sz val="11"/>
        <rFont val="Times New Roman"/>
        <family val="1"/>
      </rPr>
      <t>22</t>
    </r>
    <r>
      <rPr>
        <b/>
        <sz val="11"/>
        <rFont val="Times New Roman"/>
        <family val="1"/>
      </rPr>
      <t xml:space="preserve">  годов </t>
    </r>
  </si>
  <si>
    <r>
      <t>на  20</t>
    </r>
    <r>
      <rPr>
        <i/>
        <sz val="11"/>
        <rFont val="Times New Roman"/>
        <family val="1"/>
      </rPr>
      <t xml:space="preserve"> 20</t>
    </r>
    <r>
      <rPr>
        <sz val="11"/>
        <rFont val="Times New Roman"/>
        <family val="1"/>
      </rPr>
      <t xml:space="preserve">  год
(на текщий 
финансовый год)</t>
    </r>
  </si>
  <si>
    <r>
      <t xml:space="preserve">на  20 </t>
    </r>
    <r>
      <rPr>
        <i/>
        <sz val="11"/>
        <rFont val="Times New Roman"/>
        <family val="1"/>
      </rPr>
      <t>21</t>
    </r>
    <r>
      <rPr>
        <sz val="11"/>
        <rFont val="Times New Roman"/>
        <family val="1"/>
      </rPr>
      <t xml:space="preserve">  год 
(на первый год 
планового периода)</t>
    </r>
  </si>
  <si>
    <r>
      <t xml:space="preserve">на  20 </t>
    </r>
    <r>
      <rPr>
        <i/>
        <sz val="11"/>
        <rFont val="Times New Roman"/>
        <family val="1"/>
      </rPr>
      <t xml:space="preserve">22 </t>
    </r>
    <r>
      <rPr>
        <sz val="11"/>
        <rFont val="Times New Roman"/>
        <family val="1"/>
      </rPr>
      <t xml:space="preserve"> год 
(на второй год 
планового периода)</t>
    </r>
  </si>
  <si>
    <r>
      <t xml:space="preserve">Обоснования (расчеты) плановых показателей по поступлениям от операций с активами
на  20 </t>
    </r>
    <r>
      <rPr>
        <b/>
        <i/>
        <sz val="11"/>
        <rFont val="Times New Roman"/>
        <family val="1"/>
      </rPr>
      <t>20</t>
    </r>
    <r>
      <rPr>
        <b/>
        <sz val="11"/>
        <rFont val="Times New Roman"/>
        <family val="1"/>
      </rPr>
      <t xml:space="preserve"> год и на плановый период 20 </t>
    </r>
    <r>
      <rPr>
        <b/>
        <i/>
        <sz val="11"/>
        <rFont val="Times New Roman"/>
        <family val="1"/>
      </rPr>
      <t>21</t>
    </r>
    <r>
      <rPr>
        <b/>
        <sz val="11"/>
        <rFont val="Times New Roman"/>
        <family val="1"/>
      </rPr>
      <t xml:space="preserve"> и 20 </t>
    </r>
    <r>
      <rPr>
        <b/>
        <i/>
        <sz val="11"/>
        <rFont val="Times New Roman"/>
        <family val="1"/>
      </rPr>
      <t>22</t>
    </r>
    <r>
      <rPr>
        <b/>
        <sz val="11"/>
        <rFont val="Times New Roman"/>
        <family val="1"/>
      </rPr>
      <t xml:space="preserve">  годов </t>
    </r>
  </si>
  <si>
    <r>
      <t xml:space="preserve">на  20 </t>
    </r>
    <r>
      <rPr>
        <i/>
        <sz val="11"/>
        <rFont val="Times New Roman"/>
        <family val="1"/>
      </rPr>
      <t>20</t>
    </r>
    <r>
      <rPr>
        <sz val="11"/>
        <rFont val="Times New Roman"/>
        <family val="1"/>
      </rPr>
      <t xml:space="preserve"> год
(на очередной 
финансовый год)</t>
    </r>
  </si>
  <si>
    <r>
      <t xml:space="preserve">на  20 </t>
    </r>
    <r>
      <rPr>
        <i/>
        <sz val="11"/>
        <rFont val="Times New Roman"/>
        <family val="1"/>
      </rPr>
      <t xml:space="preserve">20 </t>
    </r>
    <r>
      <rPr>
        <sz val="11"/>
        <rFont val="Times New Roman"/>
        <family val="1"/>
      </rPr>
      <t xml:space="preserve"> год
(на очередной финансовый год)</t>
    </r>
  </si>
  <si>
    <r>
      <t xml:space="preserve">на  20 </t>
    </r>
    <r>
      <rPr>
        <i/>
        <sz val="11"/>
        <rFont val="Times New Roman"/>
        <family val="1"/>
      </rPr>
      <t xml:space="preserve">21 </t>
    </r>
    <r>
      <rPr>
        <sz val="11"/>
        <rFont val="Times New Roman"/>
        <family val="1"/>
      </rPr>
      <t xml:space="preserve"> год
(на первый год планового периода)</t>
    </r>
  </si>
  <si>
    <r>
      <t xml:space="preserve">на  20 </t>
    </r>
    <r>
      <rPr>
        <i/>
        <sz val="11"/>
        <rFont val="Times New Roman"/>
        <family val="1"/>
      </rPr>
      <t>22</t>
    </r>
    <r>
      <rPr>
        <sz val="11"/>
        <rFont val="Times New Roman"/>
        <family val="1"/>
      </rPr>
      <t xml:space="preserve">  год
(на второй год планового периода)</t>
    </r>
  </si>
  <si>
    <r>
      <t xml:space="preserve">Обоснования (расчеты) плановых показателей по фонду оплаты труда и страховых взносов на обязательное социальное страхование 
в части работников государственных (муниципальных) бюджетных и автономных учреждений 
на  20 </t>
    </r>
    <r>
      <rPr>
        <b/>
        <i/>
        <sz val="11"/>
        <rFont val="Times New Roman"/>
        <family val="1"/>
      </rPr>
      <t>20</t>
    </r>
    <r>
      <rPr>
        <b/>
        <sz val="11"/>
        <rFont val="Times New Roman"/>
        <family val="1"/>
      </rPr>
      <t xml:space="preserve">  год и на плановый период 20 </t>
    </r>
    <r>
      <rPr>
        <b/>
        <i/>
        <sz val="11"/>
        <rFont val="Times New Roman"/>
        <family val="1"/>
      </rPr>
      <t>21</t>
    </r>
    <r>
      <rPr>
        <b/>
        <sz val="11"/>
        <rFont val="Times New Roman"/>
        <family val="1"/>
      </rPr>
      <t xml:space="preserve"> и 20 </t>
    </r>
    <r>
      <rPr>
        <b/>
        <i/>
        <sz val="11"/>
        <rFont val="Times New Roman"/>
        <family val="1"/>
      </rPr>
      <t>22</t>
    </r>
    <r>
      <rPr>
        <b/>
        <sz val="11"/>
        <rFont val="Times New Roman"/>
        <family val="1"/>
      </rPr>
      <t xml:space="preserve"> годов</t>
    </r>
  </si>
  <si>
    <r>
      <t xml:space="preserve"> на  20</t>
    </r>
    <r>
      <rPr>
        <i/>
        <sz val="11"/>
        <rFont val="Times New Roman"/>
        <family val="1"/>
      </rPr>
      <t xml:space="preserve"> 20</t>
    </r>
    <r>
      <rPr>
        <sz val="11"/>
        <rFont val="Times New Roman"/>
        <family val="1"/>
      </rPr>
      <t xml:space="preserve">  год
(на текущий 
финансовый год)</t>
    </r>
  </si>
  <si>
    <r>
      <t>на  20</t>
    </r>
    <r>
      <rPr>
        <i/>
        <sz val="11"/>
        <rFont val="Times New Roman"/>
        <family val="1"/>
      </rPr>
      <t xml:space="preserve"> 22</t>
    </r>
    <r>
      <rPr>
        <sz val="11"/>
        <rFont val="Times New Roman"/>
        <family val="1"/>
      </rPr>
      <t xml:space="preserve"> год 
(на второй год
 планового периода)</t>
    </r>
  </si>
  <si>
    <r>
      <t xml:space="preserve">на  20 </t>
    </r>
    <r>
      <rPr>
        <i/>
        <sz val="11"/>
        <rFont val="Times New Roman"/>
        <family val="1"/>
      </rPr>
      <t xml:space="preserve">22  </t>
    </r>
    <r>
      <rPr>
        <sz val="11"/>
        <rFont val="Times New Roman"/>
        <family val="1"/>
      </rPr>
      <t>год 
(на второй год 
планового периода)</t>
    </r>
  </si>
  <si>
    <r>
      <t xml:space="preserve">2.1. Расчет фонда оплаты труда на  20 </t>
    </r>
    <r>
      <rPr>
        <b/>
        <i/>
        <sz val="11"/>
        <rFont val="Times New Roman"/>
        <family val="1"/>
      </rPr>
      <t>20</t>
    </r>
    <r>
      <rPr>
        <b/>
        <sz val="11"/>
        <rFont val="Times New Roman"/>
        <family val="1"/>
      </rPr>
      <t xml:space="preserve"> год (на текущий финансовый год)</t>
    </r>
  </si>
  <si>
    <r>
      <t xml:space="preserve">2.2. Расчет фонда оплаты труда на  20 </t>
    </r>
    <r>
      <rPr>
        <b/>
        <i/>
        <sz val="11"/>
        <rFont val="Times New Roman"/>
        <family val="1"/>
      </rPr>
      <t>21</t>
    </r>
    <r>
      <rPr>
        <b/>
        <sz val="11"/>
        <rFont val="Times New Roman"/>
        <family val="1"/>
      </rPr>
      <t xml:space="preserve"> год (на первый год планового периода)</t>
    </r>
  </si>
  <si>
    <r>
      <t xml:space="preserve">2.3. Расчет фонда оплаты труда на  20 </t>
    </r>
    <r>
      <rPr>
        <b/>
        <i/>
        <sz val="11"/>
        <rFont val="Times New Roman"/>
        <family val="1"/>
      </rPr>
      <t>22</t>
    </r>
    <r>
      <rPr>
        <b/>
        <sz val="11"/>
        <rFont val="Times New Roman"/>
        <family val="1"/>
      </rPr>
      <t xml:space="preserve">  год (на второй год планового периода)</t>
    </r>
  </si>
  <si>
    <r>
      <t xml:space="preserve">на  20 </t>
    </r>
    <r>
      <rPr>
        <i/>
        <sz val="11"/>
        <rFont val="Times New Roman"/>
        <family val="1"/>
      </rPr>
      <t>20</t>
    </r>
    <r>
      <rPr>
        <sz val="11"/>
        <rFont val="Times New Roman"/>
        <family val="1"/>
      </rPr>
      <t xml:space="preserve"> год                          
(на текущий финансовый год)</t>
    </r>
  </si>
  <si>
    <r>
      <t xml:space="preserve">на  20 </t>
    </r>
    <r>
      <rPr>
        <i/>
        <sz val="11"/>
        <rFont val="Times New Roman"/>
        <family val="1"/>
      </rPr>
      <t>21</t>
    </r>
    <r>
      <rPr>
        <sz val="11"/>
        <rFont val="Times New Roman"/>
        <family val="1"/>
      </rPr>
      <t xml:space="preserve">  год                          
(на первый год
 планового периода)</t>
    </r>
  </si>
  <si>
    <r>
      <t xml:space="preserve">на  20 </t>
    </r>
    <r>
      <rPr>
        <i/>
        <sz val="11"/>
        <rFont val="Times New Roman"/>
        <family val="1"/>
      </rPr>
      <t xml:space="preserve">22 </t>
    </r>
    <r>
      <rPr>
        <sz val="11"/>
        <rFont val="Times New Roman"/>
        <family val="1"/>
      </rPr>
      <t xml:space="preserve"> год                          
(на второй год планового периода)</t>
    </r>
  </si>
  <si>
    <r>
      <t xml:space="preserve">Обоснования (расчеты) плановых показателей в части уплаты налога на имущество организаций и земельный налог
на  20 </t>
    </r>
    <r>
      <rPr>
        <b/>
        <i/>
        <sz val="11"/>
        <rFont val="Times New Roman"/>
        <family val="1"/>
      </rPr>
      <t>20</t>
    </r>
    <r>
      <rPr>
        <b/>
        <sz val="11"/>
        <rFont val="Times New Roman"/>
        <family val="1"/>
      </rPr>
      <t xml:space="preserve"> год и на плановый период 20 </t>
    </r>
    <r>
      <rPr>
        <b/>
        <i/>
        <sz val="11"/>
        <rFont val="Times New Roman"/>
        <family val="1"/>
      </rPr>
      <t xml:space="preserve">21 </t>
    </r>
    <r>
      <rPr>
        <b/>
        <sz val="11"/>
        <rFont val="Times New Roman"/>
        <family val="1"/>
      </rPr>
      <t xml:space="preserve">и 20 </t>
    </r>
    <r>
      <rPr>
        <b/>
        <i/>
        <sz val="11"/>
        <rFont val="Times New Roman"/>
        <family val="1"/>
      </rPr>
      <t xml:space="preserve">22 </t>
    </r>
    <r>
      <rPr>
        <b/>
        <sz val="11"/>
        <rFont val="Times New Roman"/>
        <family val="1"/>
      </rPr>
      <t xml:space="preserve">годов </t>
    </r>
  </si>
  <si>
    <r>
      <t>на  20</t>
    </r>
    <r>
      <rPr>
        <i/>
        <sz val="11"/>
        <rFont val="Times New Roman"/>
        <family val="1"/>
      </rPr>
      <t xml:space="preserve"> 21</t>
    </r>
    <r>
      <rPr>
        <sz val="11"/>
        <rFont val="Times New Roman"/>
        <family val="1"/>
      </rPr>
      <t xml:space="preserve"> год 
(на первый год 
планового периода)</t>
    </r>
  </si>
  <si>
    <r>
      <t xml:space="preserve">2.1.1. Расчет расходов на уплату налога на имущество организаций на  20 </t>
    </r>
    <r>
      <rPr>
        <b/>
        <i/>
        <sz val="11"/>
        <rFont val="Times New Roman"/>
        <family val="1"/>
      </rPr>
      <t xml:space="preserve">20 </t>
    </r>
    <r>
      <rPr>
        <b/>
        <sz val="11"/>
        <rFont val="Times New Roman"/>
        <family val="1"/>
      </rPr>
      <t xml:space="preserve"> год (на текущий финансовый год) </t>
    </r>
  </si>
  <si>
    <r>
      <t xml:space="preserve">2.1.2. Расчет расходов на уплату налога на имущество организаций на  20 </t>
    </r>
    <r>
      <rPr>
        <b/>
        <i/>
        <sz val="11"/>
        <rFont val="Times New Roman"/>
        <family val="1"/>
      </rPr>
      <t>21</t>
    </r>
    <r>
      <rPr>
        <b/>
        <sz val="11"/>
        <rFont val="Times New Roman"/>
        <family val="1"/>
      </rPr>
      <t xml:space="preserve"> год (на первый год планового периода) </t>
    </r>
  </si>
  <si>
    <r>
      <t xml:space="preserve">2.1.3. Расчет расходов на уплату налога на имущество организаций на  20 </t>
    </r>
    <r>
      <rPr>
        <b/>
        <i/>
        <sz val="11"/>
        <rFont val="Times New Roman"/>
        <family val="1"/>
      </rPr>
      <t>22</t>
    </r>
    <r>
      <rPr>
        <b/>
        <sz val="11"/>
        <rFont val="Times New Roman"/>
        <family val="1"/>
      </rPr>
      <t xml:space="preserve"> год (на второй год планового периода) </t>
    </r>
  </si>
  <si>
    <r>
      <t xml:space="preserve">3.1.1. Расчет расходов на уплату земельного налога на  20 </t>
    </r>
    <r>
      <rPr>
        <b/>
        <i/>
        <sz val="11"/>
        <rFont val="Times New Roman"/>
        <family val="1"/>
      </rPr>
      <t xml:space="preserve">20 </t>
    </r>
    <r>
      <rPr>
        <b/>
        <sz val="11"/>
        <rFont val="Times New Roman"/>
        <family val="1"/>
      </rPr>
      <t xml:space="preserve">год (на текущий финансовый год) </t>
    </r>
  </si>
  <si>
    <r>
      <t xml:space="preserve">3.1.2. Расчет расходов на уплату земельного налога на  20 </t>
    </r>
    <r>
      <rPr>
        <b/>
        <i/>
        <sz val="11"/>
        <rFont val="Times New Roman"/>
        <family val="1"/>
      </rPr>
      <t>21</t>
    </r>
    <r>
      <rPr>
        <b/>
        <sz val="11"/>
        <rFont val="Times New Roman"/>
        <family val="1"/>
      </rPr>
      <t xml:space="preserve"> год (на первый год планового периода) </t>
    </r>
  </si>
  <si>
    <r>
      <t xml:space="preserve">3.1.3. Расчет расходов на уплату земельного налога на  20 </t>
    </r>
    <r>
      <rPr>
        <b/>
        <i/>
        <sz val="11"/>
        <rFont val="Times New Roman"/>
        <family val="1"/>
      </rPr>
      <t>22</t>
    </r>
    <r>
      <rPr>
        <b/>
        <sz val="11"/>
        <rFont val="Times New Roman"/>
        <family val="1"/>
      </rPr>
      <t xml:space="preserve"> год (на второй год планового периода) </t>
    </r>
  </si>
  <si>
    <t>И.о. директора</t>
  </si>
  <si>
    <t>Полумордвинов О.А</t>
  </si>
  <si>
    <t>51-12-29</t>
  </si>
  <si>
    <t>главный бухгалтер</t>
  </si>
  <si>
    <t>О.П. Резанцева</t>
  </si>
  <si>
    <t>Государственная экспертиза проектной документации, государственная экспертиза результатов инженерных изысканий, проверка достоверности определения сметной стоимости строительства, реконструкции, капитального ремонта объектов капитального строительства</t>
  </si>
  <si>
    <t>Сопровождение по проверке сметной документации</t>
  </si>
  <si>
    <t>Сопровождение проектно-сметной документации</t>
  </si>
  <si>
    <t>АВТОНОМНОЕ УЧРЕЖДЕНИЕАСТРАХАНСКОЙ ОБЛАСТИ "ГОСУДАРСТВЕННАЯ ЭКСПЕРТИЗА ПРОЕКТОВ ДОКУМЕНТОВ ТЕРРИТОРИАЛЬНОГО ПЛАНИРОВАНИЯ, ПРОЕКТНОЙ ДОКУМЕНТАЦИИ И РЕЗУЛЬТАТОВ ИНЖЕНЕРНЫХ ИЗЫСКАНИЙ"</t>
  </si>
  <si>
    <t xml:space="preserve"> Резанцева О.П.</t>
  </si>
  <si>
    <t>О.А. Полумордвинов</t>
  </si>
  <si>
    <t>Директор</t>
  </si>
  <si>
    <t>по надбавке за выслугу лет</t>
  </si>
  <si>
    <t>по надбавке за сложность, интенсивность</t>
  </si>
  <si>
    <t>по выплатам социального характера</t>
  </si>
  <si>
    <t>Заместитель директора</t>
  </si>
  <si>
    <t>Помощник директора</t>
  </si>
  <si>
    <t>Главный бухгалтер</t>
  </si>
  <si>
    <t>0004</t>
  </si>
  <si>
    <t>Главный специалист</t>
  </si>
  <si>
    <t>0005</t>
  </si>
  <si>
    <t>Начальник отдела</t>
  </si>
  <si>
    <t>0006</t>
  </si>
  <si>
    <t>0007</t>
  </si>
  <si>
    <t>Специалист</t>
  </si>
  <si>
    <t>Помощник</t>
  </si>
  <si>
    <t>Ведущий специалист</t>
  </si>
  <si>
    <t>Заведующий сектором</t>
  </si>
  <si>
    <t>0009</t>
  </si>
  <si>
    <t>0010</t>
  </si>
  <si>
    <t>00011</t>
  </si>
  <si>
    <t>Обеспечивающие специалисты</t>
  </si>
  <si>
    <t>Водитель</t>
  </si>
  <si>
    <t>Уборщица</t>
  </si>
  <si>
    <t>Полумордвинов О.А.</t>
  </si>
  <si>
    <t>Резанцева О.П.</t>
  </si>
  <si>
    <t>Взносы по обязательному социальному страхованию на выплаты по оплате труда</t>
  </si>
  <si>
    <t>Оплата труда</t>
  </si>
  <si>
    <r>
      <t xml:space="preserve">Обоснования (расчеты) плановых показателей в части уплаты прочих налогов и сборов
на  20 </t>
    </r>
    <r>
      <rPr>
        <b/>
        <i/>
        <sz val="11"/>
        <rFont val="Times New Roman"/>
        <family val="1"/>
      </rPr>
      <t>20</t>
    </r>
    <r>
      <rPr>
        <b/>
        <sz val="11"/>
        <rFont val="Times New Roman"/>
        <family val="1"/>
      </rPr>
      <t xml:space="preserve"> год и на плановый период 20 </t>
    </r>
    <r>
      <rPr>
        <b/>
        <i/>
        <sz val="11"/>
        <rFont val="Times New Roman"/>
        <family val="1"/>
      </rPr>
      <t xml:space="preserve">21 </t>
    </r>
    <r>
      <rPr>
        <b/>
        <sz val="11"/>
        <rFont val="Times New Roman"/>
        <family val="1"/>
      </rPr>
      <t xml:space="preserve">и 20 </t>
    </r>
    <r>
      <rPr>
        <b/>
        <i/>
        <sz val="11"/>
        <rFont val="Times New Roman"/>
        <family val="1"/>
      </rPr>
      <t xml:space="preserve">22 </t>
    </r>
    <r>
      <rPr>
        <b/>
        <sz val="11"/>
        <rFont val="Times New Roman"/>
        <family val="1"/>
      </rPr>
      <t xml:space="preserve">годов </t>
    </r>
  </si>
  <si>
    <t>Код видов расходов</t>
  </si>
  <si>
    <t>№ п/п</t>
  </si>
  <si>
    <t>Наименование расходов</t>
  </si>
  <si>
    <t>Налоговая база</t>
  </si>
  <si>
    <t>Ставка налога</t>
  </si>
  <si>
    <t>Источники финансового обеспечения</t>
  </si>
  <si>
    <t>Транспортный налог</t>
  </si>
  <si>
    <t>1.1</t>
  </si>
  <si>
    <t>По транспортным средствам</t>
  </si>
  <si>
    <t>Министерство строительства и жилищно-коммунального хозяйства Астраханской области</t>
  </si>
  <si>
    <t>3015077080</t>
  </si>
  <si>
    <t>АУ АО "Государственная экспертиза проектов"</t>
  </si>
  <si>
    <t>301501001</t>
  </si>
  <si>
    <t>на 2020 г.</t>
  </si>
  <si>
    <t>на 2021 г.</t>
  </si>
  <si>
    <t>на 2022 г.</t>
  </si>
  <si>
    <t>124</t>
  </si>
  <si>
    <t>субсидии на финансовое обеспечение выполнения государственного задания</t>
  </si>
  <si>
    <t>за счет средств бюджета Федерального фонда обязательного медицинского</t>
  </si>
  <si>
    <t>страхования</t>
  </si>
  <si>
    <t>2111</t>
  </si>
  <si>
    <t>социальные пособия и компенсации персоналу в денежной форме</t>
  </si>
  <si>
    <t>2112</t>
  </si>
  <si>
    <t>266</t>
  </si>
  <si>
    <t>2121</t>
  </si>
  <si>
    <t>212</t>
  </si>
  <si>
    <t>выплаты персоналу при направлении в служебные командировки</t>
  </si>
  <si>
    <t>2122</t>
  </si>
  <si>
    <t>2123</t>
  </si>
  <si>
    <t>292</t>
  </si>
  <si>
    <t>другие экономические санкции</t>
  </si>
  <si>
    <t>2340</t>
  </si>
  <si>
    <t>295</t>
  </si>
  <si>
    <t>иные выплаты текущего характера организациям</t>
  </si>
  <si>
    <t>2350</t>
  </si>
  <si>
    <t>297</t>
  </si>
  <si>
    <t>2641</t>
  </si>
  <si>
    <t>2642</t>
  </si>
  <si>
    <t>2643</t>
  </si>
  <si>
    <t>работы, услуги по содержанию имущества</t>
  </si>
  <si>
    <t>2644</t>
  </si>
  <si>
    <t>прочие работы, услуги</t>
  </si>
  <si>
    <t>2645</t>
  </si>
  <si>
    <t>расходы на страхование</t>
  </si>
  <si>
    <t>2646</t>
  </si>
  <si>
    <t>227</t>
  </si>
  <si>
    <t>увеличение стоимости основных средств</t>
  </si>
  <si>
    <t>2647</t>
  </si>
  <si>
    <t>увеличение стоимости ГСМ</t>
  </si>
  <si>
    <t>2648</t>
  </si>
  <si>
    <t>343</t>
  </si>
  <si>
    <t>увеличение стоимости строительных материалов</t>
  </si>
  <si>
    <t>2649</t>
  </si>
  <si>
    <t>344</t>
  </si>
  <si>
    <t>увеличение стоимости прочих материальных запасов</t>
  </si>
  <si>
    <t>346</t>
  </si>
  <si>
    <t>увеличение стоимости материальных запасов для целей капитальных вложений</t>
  </si>
  <si>
    <t>347</t>
  </si>
  <si>
    <t>189</t>
  </si>
  <si>
    <t>2020</t>
  </si>
  <si>
    <t>26620</t>
  </si>
  <si>
    <t>2021</t>
  </si>
  <si>
    <t>26630</t>
  </si>
  <si>
    <t>2022</t>
  </si>
  <si>
    <t>FORD Explorer</t>
  </si>
  <si>
    <t xml:space="preserve"> TOYOTA CAMRY</t>
  </si>
  <si>
    <t>субсидия на выполнение государственного задания (руб)</t>
  </si>
  <si>
    <t>Поступления от приносящей доход деятельности (руб.)</t>
  </si>
  <si>
    <t>Госпошлина</t>
  </si>
  <si>
    <t>(должность)                                                                                                                 (расшифровка подписи)</t>
  </si>
  <si>
    <t>И.о. директора                                                                                                             Полумордвинов О.А.</t>
  </si>
  <si>
    <t>Главный бухгалтер                                         Резанцева О.П.                                          51-12-29</t>
  </si>
  <si>
    <t>(должность)                                                      (фамилия, инициалы)                                   (телефон)</t>
  </si>
  <si>
    <t>"     "</t>
  </si>
  <si>
    <t>2020 г.</t>
  </si>
  <si>
    <r>
      <t xml:space="preserve">Обоснования (расчеты) плановых показателей в части прочих расходов (кроме расходов на закупку товаров, работ, услуг)
на  20 </t>
    </r>
    <r>
      <rPr>
        <b/>
        <i/>
        <sz val="11"/>
        <rFont val="Times New Roman"/>
        <family val="1"/>
      </rPr>
      <t>20</t>
    </r>
    <r>
      <rPr>
        <b/>
        <sz val="11"/>
        <rFont val="Times New Roman"/>
        <family val="1"/>
      </rPr>
      <t xml:space="preserve"> год и на плановый период 20 </t>
    </r>
    <r>
      <rPr>
        <b/>
        <i/>
        <sz val="11"/>
        <rFont val="Times New Roman"/>
        <family val="1"/>
      </rPr>
      <t xml:space="preserve">21 </t>
    </r>
    <r>
      <rPr>
        <b/>
        <sz val="11"/>
        <rFont val="Times New Roman"/>
        <family val="1"/>
      </rPr>
      <t xml:space="preserve">и 20 </t>
    </r>
    <r>
      <rPr>
        <b/>
        <i/>
        <sz val="11"/>
        <rFont val="Times New Roman"/>
        <family val="1"/>
      </rPr>
      <t xml:space="preserve">22 </t>
    </r>
    <r>
      <rPr>
        <b/>
        <sz val="11"/>
        <rFont val="Times New Roman"/>
        <family val="1"/>
      </rPr>
      <t xml:space="preserve">годов </t>
    </r>
  </si>
  <si>
    <t>Размер одной выплаты, руб.</t>
  </si>
  <si>
    <t>Количество выплат в год</t>
  </si>
  <si>
    <t>Всего (гр.4хгр5)</t>
  </si>
  <si>
    <t>Штрафы</t>
  </si>
  <si>
    <t xml:space="preserve"> по налогам и страховым взносам</t>
  </si>
  <si>
    <t>прочие</t>
  </si>
  <si>
    <t>1.2</t>
  </si>
  <si>
    <t>Членские взносы</t>
  </si>
  <si>
    <t>1. Расходы на осуществление иных выплат персоналу, за исключением фонда оплаты труда</t>
  </si>
  <si>
    <t>(на очередной финансовый год)</t>
  </si>
  <si>
    <t>(на первый год планового периода)</t>
  </si>
  <si>
    <t>(на второй год планового периода)</t>
  </si>
  <si>
    <t>Выплаты персоналу, за исключением фонда оплаты труда, всего</t>
  </si>
  <si>
    <t>110</t>
  </si>
  <si>
    <t>компенсация работникам расходов по проезду к месту командировки и обратно</t>
  </si>
  <si>
    <t>компенсация работникам расходов по найму жилого помещения в период командирования</t>
  </si>
  <si>
    <t>200</t>
  </si>
  <si>
    <t xml:space="preserve">Итого </t>
  </si>
  <si>
    <t xml:space="preserve"> 1.1. Расчет расходов в части уплаты налогов, сборов и иных платежей 20 20  год (на текущий финансовый год) .</t>
  </si>
  <si>
    <t xml:space="preserve"> 1.2. Расчет расходов в части уплаты налогов, сборов и иных платежей 20 21  год (на первый год планового периода) .</t>
  </si>
  <si>
    <t xml:space="preserve"> 1.3. Расчет расходов в части уплаты налогов, сборов и иных платежей 20 22  год (на второй год планового периода) .</t>
  </si>
  <si>
    <t>Объем расходов в части уплаты налогов, сборов и платежей</t>
  </si>
  <si>
    <t>на  20 20 год
(на текущий 
финансовый год)</t>
  </si>
  <si>
    <t>на  20 21 год 
(на первый год 
планового периода)</t>
  </si>
  <si>
    <t>на  20 22 год 
(на второй год 
планового периода)</t>
  </si>
  <si>
    <t>Объем расходов в части уплаты налогов, сборов и платежей в том числе:</t>
  </si>
  <si>
    <t xml:space="preserve">           транспортный налог</t>
  </si>
  <si>
    <t xml:space="preserve">           госпошлина</t>
  </si>
  <si>
    <t>Объем расходов в части прочих расходов (кроме расходов на закупку товаров, работ, услуг) в том числе:</t>
  </si>
  <si>
    <t>Объем расходов в части прочих расходов (кроме расходов на закупку товаров, работ, услуг)</t>
  </si>
  <si>
    <t xml:space="preserve"> 1.1. Расчет расходов в части прочих расходов (кроме расходов на закупку товаров, работ, услуг) 20 20  год (на текущий финансовый год) .</t>
  </si>
  <si>
    <t xml:space="preserve"> 1.2. Расчет расходов в части прочих расходов (кроме расходов на закупку товаров, работ, услуг) 20 21  год (на первый год планового периода) .</t>
  </si>
  <si>
    <t xml:space="preserve"> 1.3. Расчет расходов в части прочих расходов (кроме расходов на закупку товаров, работ, услуг) 20 22  год (на второй год планового периода) .</t>
  </si>
  <si>
    <t xml:space="preserve">    штрафы</t>
  </si>
  <si>
    <t xml:space="preserve">    членские взносы</t>
  </si>
  <si>
    <t>Приносящая доход деятельность (руб)</t>
  </si>
  <si>
    <t>Субсидия на выполнение государственного задания (руб)</t>
  </si>
  <si>
    <t>Количество работников, чел.</t>
  </si>
  <si>
    <t>Суточные</t>
  </si>
  <si>
    <t>Всего (гр.4хгр.6)</t>
  </si>
  <si>
    <t>1.3</t>
  </si>
  <si>
    <t>Компенсация работникам расходов по найму жилого помещения в период командирования</t>
  </si>
  <si>
    <t>Компенсация работникам расходов по проезду к месту командировки и обратно</t>
  </si>
  <si>
    <t>на 2020 год</t>
  </si>
  <si>
    <t>на 2021 год</t>
  </si>
  <si>
    <t>на 2022 год</t>
  </si>
  <si>
    <t>суточные</t>
  </si>
  <si>
    <t>Пособие по уходу за ребенком до 3-х лет</t>
  </si>
  <si>
    <t>Количество дней (поездок, выплат)</t>
  </si>
  <si>
    <t>Социальные пособия и компенсации персоналу в денежной форме</t>
  </si>
  <si>
    <r>
      <t xml:space="preserve">Обоснования (расчеты) плановых показателей на осуществление иных выплат персоналу, за исключением фонда оплаты труда
на  20 </t>
    </r>
    <r>
      <rPr>
        <b/>
        <i/>
        <sz val="11"/>
        <rFont val="Times New Roman"/>
        <family val="1"/>
      </rPr>
      <t>20</t>
    </r>
    <r>
      <rPr>
        <b/>
        <sz val="11"/>
        <rFont val="Times New Roman"/>
        <family val="1"/>
      </rPr>
      <t xml:space="preserve"> год и на плановый период 20 </t>
    </r>
    <r>
      <rPr>
        <b/>
        <i/>
        <sz val="11"/>
        <rFont val="Times New Roman"/>
        <family val="1"/>
      </rPr>
      <t xml:space="preserve">21 </t>
    </r>
    <r>
      <rPr>
        <b/>
        <sz val="11"/>
        <rFont val="Times New Roman"/>
        <family val="1"/>
      </rPr>
      <t xml:space="preserve">и 20 </t>
    </r>
    <r>
      <rPr>
        <b/>
        <i/>
        <sz val="11"/>
        <rFont val="Times New Roman"/>
        <family val="1"/>
      </rPr>
      <t xml:space="preserve">22 </t>
    </r>
    <r>
      <rPr>
        <b/>
        <sz val="11"/>
        <rFont val="Times New Roman"/>
        <family val="1"/>
      </rPr>
      <t xml:space="preserve">годов </t>
    </r>
  </si>
  <si>
    <t>И.о. директора                                                   Полумордвинов О.А.</t>
  </si>
  <si>
    <t>1. 1 Расходы на осуществление иных выплат персоналу, за исключением фонда оплаты труда 20 20  год (на текущий финансовый год) .</t>
  </si>
  <si>
    <t>1.3 Расходы на осуществление иных выплат персоналу, за исключением фонда оплаты труда 20 22  год (на второй год планового периода) .</t>
  </si>
  <si>
    <t>1. 2 Расходы на осуществление иных выплат персоналу, за исключением фонда оплаты труда 20 21  год (на первый год планового периода)</t>
  </si>
  <si>
    <t>пособие по уходу за ребенком до 3-х лет</t>
  </si>
  <si>
    <t xml:space="preserve">социальные пособия и компенсации персоналу в денежной форме </t>
  </si>
  <si>
    <t>Несоциальные выплаты персоналу в денежной форме, всего</t>
  </si>
  <si>
    <t>0008</t>
  </si>
  <si>
    <t>00010</t>
  </si>
  <si>
    <t>Услуги связи</t>
  </si>
  <si>
    <t>Транспортные услуги</t>
  </si>
  <si>
    <t>Коммунальные услуги</t>
  </si>
  <si>
    <t>Работы, услуги по содержанию имущества</t>
  </si>
  <si>
    <t>Прочие работы, услуги</t>
  </si>
  <si>
    <t>Расходы на страхование</t>
  </si>
  <si>
    <t>Увеличение стоимости основных средств</t>
  </si>
  <si>
    <t>Увеличение стоимости ГСМ</t>
  </si>
  <si>
    <t>Увеличение стоимости строительных материалов</t>
  </si>
  <si>
    <t>Увеличение стоимости прочих материальных запасов</t>
  </si>
  <si>
    <t>Увеличение стоимости материальных запасов для целей капитальных вложений</t>
  </si>
  <si>
    <t>Количество платежей в год</t>
  </si>
  <si>
    <t>Сумма, руб. 
(гр. 3 x гр. 4 x 
гр. 5)</t>
  </si>
  <si>
    <t>Стоимость за единицу, руб.</t>
  </si>
  <si>
    <t xml:space="preserve">Затраты на оплату местных телефонных соединений в том числе: </t>
  </si>
  <si>
    <t>Плата за предоставление абонентской линии</t>
  </si>
  <si>
    <t>Плата за местные соединения</t>
  </si>
  <si>
    <t xml:space="preserve">Затраты по междугородним переговорам  </t>
  </si>
  <si>
    <t>Затраты на предоставление доступа к сети Интернет</t>
  </si>
  <si>
    <t>1.</t>
  </si>
  <si>
    <t>4.</t>
  </si>
  <si>
    <t>Почтовые отправления</t>
  </si>
  <si>
    <t>2.1. Объем затрат на закупку  услуг связи.</t>
  </si>
  <si>
    <t>Обеспечение должностных лиц проездными документами в служебных целях</t>
  </si>
  <si>
    <t>Сумма, руб. 
(гр. 3 x гр. 4 x)</t>
  </si>
  <si>
    <t>Цена услуги перевозки, 
руб.</t>
  </si>
  <si>
    <t>Количество 
услуг 
перевозки</t>
  </si>
  <si>
    <t>2.2. Объем затрат на закупку транспортных услуг.</t>
  </si>
  <si>
    <t>2.3. Объем затрат на оплату коммунальных услуг</t>
  </si>
  <si>
    <t>Электроснабжение</t>
  </si>
  <si>
    <t>Теплоснабжение</t>
  </si>
  <si>
    <t>Водоснабжение</t>
  </si>
  <si>
    <t>Услуги по обращению с ТКО</t>
  </si>
  <si>
    <t>Размер потребления ресурсов</t>
  </si>
  <si>
    <t>Тариф 
(с учетом НДС), руб.</t>
  </si>
  <si>
    <t>Индексация, 
%</t>
  </si>
  <si>
    <t>Сумма, руб. 
(гр. 4 x гр. 5 x 
гр. 6)</t>
  </si>
  <si>
    <t>55000</t>
  </si>
  <si>
    <t>2.4. Объем затрат на закупку работ, услуг по содержанию имущества</t>
  </si>
  <si>
    <t>Расходы на уборку помещений</t>
  </si>
  <si>
    <t>Мойка автотранспорта</t>
  </si>
  <si>
    <t xml:space="preserve">Техническое обслуживание и ремонт автомобилей </t>
  </si>
  <si>
    <t>Ремонт компьютерной техники</t>
  </si>
  <si>
    <t>Техническое обслуживание сплит-систем</t>
  </si>
  <si>
    <t>Техническое обслуживание пожарной сигнализации</t>
  </si>
  <si>
    <t>Услуги шиномонтажа</t>
  </si>
  <si>
    <t>Взносы на капитальный ремонт здания</t>
  </si>
  <si>
    <t>Ремонт основных средств</t>
  </si>
  <si>
    <t>Противопожарные мероприятия, связанные с содержанием имущества</t>
  </si>
  <si>
    <t>Промывка и опрессовка системы центрального отопления</t>
  </si>
  <si>
    <t>5.</t>
  </si>
  <si>
    <t>6.</t>
  </si>
  <si>
    <t>7.</t>
  </si>
  <si>
    <t>8.</t>
  </si>
  <si>
    <t>9.</t>
  </si>
  <si>
    <t>10.</t>
  </si>
  <si>
    <t>11.</t>
  </si>
  <si>
    <t>здание</t>
  </si>
  <si>
    <t>Объект</t>
  </si>
  <si>
    <t>Количество 
работ 
(услуг)</t>
  </si>
  <si>
    <t>Стоимость 
работ (услуг), 
руб.</t>
  </si>
  <si>
    <t>автомобили</t>
  </si>
  <si>
    <t>оргтехника</t>
  </si>
  <si>
    <t>сплит-системы</t>
  </si>
  <si>
    <t>пожарная сигнализация</t>
  </si>
  <si>
    <t>основные средства</t>
  </si>
  <si>
    <t>30000</t>
  </si>
  <si>
    <t>50000</t>
  </si>
  <si>
    <t>40000</t>
  </si>
  <si>
    <t>10000</t>
  </si>
  <si>
    <t>60000</t>
  </si>
  <si>
    <t>2.5. Объем затрат на закупку прочих работ, услуг.</t>
  </si>
  <si>
    <t>Количество договоров</t>
  </si>
  <si>
    <t>Стоимость 
услуги, руб.</t>
  </si>
  <si>
    <t>12.</t>
  </si>
  <si>
    <t>13.</t>
  </si>
  <si>
    <t>14.</t>
  </si>
  <si>
    <t>Выплаты по договорам ГПХ (с налогами)</t>
  </si>
  <si>
    <t>Оплата услуг охраны</t>
  </si>
  <si>
    <t>Обслуживание расчетного счета</t>
  </si>
  <si>
    <t>Услуги по предоставлению расчетов по экологии</t>
  </si>
  <si>
    <t>Услуги по предаттестационной подготовке</t>
  </si>
  <si>
    <t>Продление лицензий на ЭЦП</t>
  </si>
  <si>
    <t>Услуги по обновлению программы 1С, дисконт</t>
  </si>
  <si>
    <t>Участие в информационных семинарах</t>
  </si>
  <si>
    <t>Услуги виртуального хостига</t>
  </si>
  <si>
    <t>Обновление СПС "Техэксперт"</t>
  </si>
  <si>
    <t>Обновление СПС "Гарант"</t>
  </si>
  <si>
    <t>Обновление программного-комплекса "Гранд-смета"</t>
  </si>
  <si>
    <t>Программное обеспечение (неисключительные права)</t>
  </si>
  <si>
    <t>Услуги по проживанию</t>
  </si>
  <si>
    <t>1695000</t>
  </si>
  <si>
    <t>15000</t>
  </si>
  <si>
    <t>250000</t>
  </si>
  <si>
    <t>20000</t>
  </si>
  <si>
    <t>65000</t>
  </si>
  <si>
    <t>5000</t>
  </si>
  <si>
    <t>330000</t>
  </si>
  <si>
    <t>80000</t>
  </si>
  <si>
    <t>2.6. Объем затрат на закупку страховых премий по договорам страхования</t>
  </si>
  <si>
    <t>Страховая премия ОСАГО</t>
  </si>
  <si>
    <t>Страхование здания</t>
  </si>
  <si>
    <t>16000</t>
  </si>
  <si>
    <t>2.7. Объем затрат на закупку основных средств</t>
  </si>
  <si>
    <t>Компьютеры</t>
  </si>
  <si>
    <t>Средняя стоимость, руб.</t>
  </si>
  <si>
    <t>Сумма, руб. 
(гр. 2 x гр. 3)</t>
  </si>
  <si>
    <t>220000</t>
  </si>
  <si>
    <t>2.8. Объем затрат на закупку горюче-смазочных материалов</t>
  </si>
  <si>
    <t>Бензин</t>
  </si>
  <si>
    <t xml:space="preserve">Сумма, руб. 
</t>
  </si>
  <si>
    <t>3600</t>
  </si>
  <si>
    <t>180000</t>
  </si>
  <si>
    <t>2.9. Объем затрат на закупку строительных материалов</t>
  </si>
  <si>
    <t>Стройматериалы</t>
  </si>
  <si>
    <t>Расходные для ПК</t>
  </si>
  <si>
    <t>Вода</t>
  </si>
  <si>
    <t>Канцтовары</t>
  </si>
  <si>
    <t>Хозтовары</t>
  </si>
  <si>
    <t>Запчасти автомобильные</t>
  </si>
  <si>
    <t>45000</t>
  </si>
  <si>
    <t>70000</t>
  </si>
  <si>
    <t>2.10. Объем затрат на закупку прочих материалов</t>
  </si>
  <si>
    <t>2.11. Объем затрат на увеличение стоимости материальных запасов для целей капитальных вложений</t>
  </si>
  <si>
    <t>105000</t>
  </si>
  <si>
    <t>2.1. Расчет плановых поступлений в виде процентов по остаткам средств на счетах автономных учреждений в кредитных организациях</t>
  </si>
  <si>
    <t xml:space="preserve">Приложение №  1
к плану финансово-хозяйственной деятельности 
</t>
  </si>
  <si>
    <t xml:space="preserve">Приложение №  2
к плану финансово-хозяйственной деятельности 
</t>
  </si>
  <si>
    <t>Постановление Правительства РФ</t>
  </si>
  <si>
    <t>"О порядке организации и проведения государственной экспертизы проектной документации и результатов инженерных изысканий"</t>
  </si>
  <si>
    <t>Гражданский кодекс Российской Федерации</t>
  </si>
  <si>
    <t>Кодекс</t>
  </si>
  <si>
    <t>2.2.1. Справочно: сведения о нормативных правовых (правовых) актах, устанавливающих размер платы (тарифа) и (или) порядок ее (его) расчета</t>
  </si>
  <si>
    <t>2.3. Расчет плановых поступлений от возмещения расходов по решению судов (возмещения судебных издержек)</t>
  </si>
  <si>
    <t>2.4. Расчет плановых поступлений в виде прочих поступлений от компенсации затрат бюджетных и автономных учреждений</t>
  </si>
  <si>
    <t>Негосударственная экспертиза проектной документации</t>
  </si>
  <si>
    <t xml:space="preserve">Обоснования (расчеты) плановых показателей по поступлениям от оказания услуг, работ, компенсации затрат учреждений
на  2020 год и на плановый период 2021 и 2022 годов </t>
  </si>
  <si>
    <t xml:space="preserve">Приложение №3
к плану финансово-хозяйственной деятельности 
</t>
  </si>
  <si>
    <t>0011</t>
  </si>
  <si>
    <t>0012</t>
  </si>
  <si>
    <t>0013</t>
  </si>
  <si>
    <t>0014</t>
  </si>
  <si>
    <t>0015</t>
  </si>
  <si>
    <t>0016</t>
  </si>
  <si>
    <t>0017</t>
  </si>
  <si>
    <t xml:space="preserve">Приложение № 4
к плану финансово-хозяйственной деятельности 
</t>
  </si>
  <si>
    <t xml:space="preserve">Приложение № 5
к плану финансово-хозяйственной деятельности 
</t>
  </si>
  <si>
    <t xml:space="preserve">Приложение № 6
к плану финансово-хозяйственной деятельности 
</t>
  </si>
  <si>
    <t>руб.</t>
  </si>
  <si>
    <t>приносящая доход деятельность</t>
  </si>
  <si>
    <t xml:space="preserve">Источник финансового обеспечения </t>
  </si>
  <si>
    <t xml:space="preserve">Приложение № 7
к плану финансово-хозяйственной деятельности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</si>
</sst>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0.000"/>
    <numFmt numFmtId="187" formatCode="#,##0.0"/>
  </numFmts>
  <fonts count="65">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name val="Times New Roman"/>
      <family val="1"/>
    </font>
    <font>
      <i/>
      <sz val="11"/>
      <name val="Times New Roman"/>
      <family val="1"/>
    </font>
    <font>
      <b/>
      <sz val="11"/>
      <name val="Times New Roman"/>
      <family val="1"/>
    </font>
    <font>
      <sz val="10"/>
      <name val="Arial"/>
      <family val="2"/>
    </font>
    <font>
      <sz val="11"/>
      <name val="Arial"/>
      <family val="2"/>
    </font>
    <font>
      <vertAlign val="superscript"/>
      <sz val="11"/>
      <name val="Times New Roman"/>
      <family val="1"/>
    </font>
    <font>
      <b/>
      <i/>
      <sz val="11"/>
      <name val="Times New Roman"/>
      <family val="1"/>
    </font>
    <font>
      <b/>
      <i/>
      <u val="single"/>
      <sz val="11"/>
      <name val="Times New Roman"/>
      <family val="1"/>
    </font>
    <font>
      <b/>
      <u val="single"/>
      <sz val="11"/>
      <name val="Times New Roman"/>
      <family val="1"/>
    </font>
    <font>
      <sz val="12"/>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1"/>
      <color indexed="8"/>
      <name val="Times New Roman"/>
      <family val="1"/>
    </font>
    <font>
      <sz val="11"/>
      <name val="Calibri"/>
      <family val="2"/>
    </font>
    <font>
      <sz val="11"/>
      <color indexed="12"/>
      <name val="Times New Roman"/>
      <family val="1"/>
    </font>
    <font>
      <u val="single"/>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vertAlign val="superscript"/>
      <sz val="11"/>
      <color theme="1"/>
      <name val="Times New Roman"/>
      <family val="1"/>
    </font>
    <font>
      <sz val="11"/>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top style="thin"/>
      <bottom style="thin"/>
    </border>
    <border>
      <left style="medium"/>
      <right>
        <color indexed="63"/>
      </right>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bottom style="mediu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right style="thin"/>
      <top style="thin"/>
      <bottom style="medium"/>
    </border>
    <border>
      <left style="medium"/>
      <right/>
      <top style="thin"/>
      <bottom style="medium"/>
    </border>
    <border>
      <left style="thin"/>
      <right>
        <color indexed="63"/>
      </right>
      <top style="medium"/>
      <bottom style="medium"/>
    </border>
    <border>
      <left/>
      <right/>
      <top style="medium"/>
      <bottom style="medium"/>
    </border>
    <border>
      <left>
        <color indexed="63"/>
      </left>
      <right style="thin"/>
      <top style="medium"/>
      <bottom style="medium"/>
    </border>
    <border>
      <left/>
      <right/>
      <top style="medium"/>
      <bottom/>
    </border>
    <border>
      <left/>
      <right style="medium"/>
      <top style="medium"/>
      <bottom/>
    </border>
    <border>
      <left style="medium"/>
      <right/>
      <top style="medium"/>
      <bottom style="medium"/>
    </border>
    <border>
      <left/>
      <right style="medium"/>
      <top style="medium"/>
      <bottom style="medium"/>
    </border>
    <border>
      <left style="thin"/>
      <right/>
      <top style="medium"/>
      <bottom/>
    </border>
    <border>
      <left/>
      <right style="thin"/>
      <top style="medium"/>
      <bottom/>
    </border>
    <border>
      <left style="thin"/>
      <right style="thin"/>
      <top>
        <color indexed="63"/>
      </top>
      <bottom>
        <color indexed="63"/>
      </botto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7" fillId="0" borderId="0">
      <alignment/>
      <protection/>
    </xf>
    <xf numFmtId="0" fontId="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1067">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14" fillId="33" borderId="0" xfId="0" applyNumberFormat="1" applyFont="1" applyFill="1" applyBorder="1" applyAlignment="1">
      <alignment horizontal="left"/>
    </xf>
    <xf numFmtId="0" fontId="14" fillId="33" borderId="0" xfId="0" applyNumberFormat="1" applyFont="1" applyFill="1" applyBorder="1" applyAlignment="1">
      <alignment horizontal="right" wrapText="1"/>
    </xf>
    <xf numFmtId="0" fontId="16" fillId="33" borderId="0" xfId="0" applyNumberFormat="1" applyFont="1" applyFill="1" applyBorder="1" applyAlignment="1">
      <alignment wrapText="1"/>
    </xf>
    <xf numFmtId="0" fontId="7" fillId="33" borderId="0" xfId="0" applyNumberFormat="1" applyFont="1" applyFill="1" applyBorder="1" applyAlignment="1">
      <alignment horizontal="left"/>
    </xf>
    <xf numFmtId="49" fontId="14" fillId="33" borderId="0" xfId="0" applyNumberFormat="1" applyFont="1" applyFill="1" applyBorder="1" applyAlignment="1">
      <alignment/>
    </xf>
    <xf numFmtId="0" fontId="14" fillId="33" borderId="0" xfId="0" applyNumberFormat="1" applyFont="1" applyFill="1" applyBorder="1" applyAlignment="1">
      <alignment/>
    </xf>
    <xf numFmtId="0" fontId="63" fillId="33" borderId="0" xfId="53" applyFont="1" applyFill="1" applyBorder="1" applyAlignment="1">
      <alignment vertical="center"/>
      <protection/>
    </xf>
    <xf numFmtId="0" fontId="7" fillId="33" borderId="0" xfId="0" applyNumberFormat="1" applyFont="1" applyFill="1" applyBorder="1" applyAlignment="1">
      <alignment/>
    </xf>
    <xf numFmtId="0" fontId="14" fillId="33" borderId="0" xfId="0" applyFont="1" applyFill="1" applyAlignment="1">
      <alignment/>
    </xf>
    <xf numFmtId="0" fontId="16" fillId="33" borderId="0" xfId="0" applyFont="1" applyFill="1" applyAlignment="1">
      <alignment vertical="center"/>
    </xf>
    <xf numFmtId="0" fontId="14" fillId="33" borderId="0" xfId="0" applyFont="1" applyFill="1" applyAlignment="1">
      <alignment vertical="center"/>
    </xf>
    <xf numFmtId="0" fontId="14" fillId="33" borderId="0" xfId="0" applyFont="1" applyFill="1" applyBorder="1" applyAlignment="1">
      <alignment vertical="center"/>
    </xf>
    <xf numFmtId="0" fontId="14" fillId="33" borderId="0" xfId="0" applyFont="1" applyFill="1" applyAlignment="1">
      <alignment/>
    </xf>
    <xf numFmtId="0" fontId="14" fillId="33" borderId="0" xfId="0" applyFont="1" applyFill="1" applyBorder="1" applyAlignment="1">
      <alignment/>
    </xf>
    <xf numFmtId="0" fontId="16" fillId="33" borderId="0" xfId="0" applyFont="1" applyFill="1" applyBorder="1" applyAlignment="1">
      <alignment horizontal="left" vertical="center" wrapText="1"/>
    </xf>
    <xf numFmtId="0" fontId="14" fillId="33" borderId="0" xfId="0" applyFont="1" applyFill="1" applyBorder="1" applyAlignment="1">
      <alignment/>
    </xf>
    <xf numFmtId="0" fontId="43" fillId="33" borderId="0" xfId="0" applyFont="1" applyFill="1" applyBorder="1" applyAlignment="1">
      <alignment/>
    </xf>
    <xf numFmtId="0" fontId="14" fillId="33" borderId="0" xfId="0" applyFont="1" applyFill="1" applyBorder="1" applyAlignment="1">
      <alignment vertical="center" wrapText="1"/>
    </xf>
    <xf numFmtId="0" fontId="43" fillId="33" borderId="0" xfId="0" applyFont="1" applyFill="1" applyAlignment="1">
      <alignment/>
    </xf>
    <xf numFmtId="0" fontId="0" fillId="33" borderId="0" xfId="0" applyFill="1" applyAlignment="1">
      <alignment/>
    </xf>
    <xf numFmtId="0" fontId="16" fillId="33" borderId="0" xfId="0" applyFont="1" applyFill="1" applyBorder="1" applyAlignment="1">
      <alignment horizontal="right" vertical="center" wrapText="1"/>
    </xf>
    <xf numFmtId="0" fontId="14" fillId="33" borderId="0" xfId="0" applyFont="1" applyFill="1" applyBorder="1" applyAlignment="1">
      <alignment horizontal="center" vertical="center" wrapText="1"/>
    </xf>
    <xf numFmtId="0" fontId="14" fillId="33" borderId="0" xfId="0" applyFont="1" applyFill="1" applyBorder="1" applyAlignment="1">
      <alignment horizontal="center" vertical="center"/>
    </xf>
    <xf numFmtId="0" fontId="14" fillId="33" borderId="0" xfId="0" applyFont="1" applyFill="1" applyBorder="1" applyAlignment="1">
      <alignment horizontal="center"/>
    </xf>
    <xf numFmtId="0" fontId="18" fillId="33" borderId="0" xfId="0" applyFont="1" applyFill="1" applyAlignment="1">
      <alignment horizontal="left"/>
    </xf>
    <xf numFmtId="0" fontId="14" fillId="33" borderId="0" xfId="0" applyFont="1" applyFill="1" applyAlignment="1">
      <alignment horizontal="left"/>
    </xf>
    <xf numFmtId="0" fontId="14" fillId="33" borderId="0" xfId="53" applyFont="1" applyFill="1">
      <alignment/>
      <protection/>
    </xf>
    <xf numFmtId="0" fontId="14" fillId="33" borderId="0" xfId="0" applyFont="1" applyFill="1" applyAlignment="1">
      <alignment horizontal="left" vertical="top"/>
    </xf>
    <xf numFmtId="0" fontId="14" fillId="33" borderId="0" xfId="0" applyFont="1" applyFill="1" applyAlignment="1">
      <alignment vertical="top"/>
    </xf>
    <xf numFmtId="0" fontId="14" fillId="33" borderId="0" xfId="0" applyFont="1" applyFill="1" applyBorder="1" applyAlignment="1">
      <alignment horizontal="center" vertical="top"/>
    </xf>
    <xf numFmtId="0" fontId="14" fillId="33" borderId="0" xfId="0" applyFont="1" applyFill="1" applyAlignment="1">
      <alignment horizontal="right"/>
    </xf>
    <xf numFmtId="0" fontId="14" fillId="33" borderId="0" xfId="0" applyFont="1" applyFill="1" applyAlignment="1">
      <alignment horizontal="center"/>
    </xf>
    <xf numFmtId="0" fontId="14" fillId="33" borderId="0" xfId="0" applyFont="1" applyFill="1" applyAlignment="1">
      <alignment horizontal="justify"/>
    </xf>
    <xf numFmtId="179" fontId="14" fillId="33" borderId="0" xfId="61" applyFont="1" applyFill="1" applyAlignment="1">
      <alignment/>
    </xf>
    <xf numFmtId="0" fontId="14" fillId="33" borderId="0" xfId="61" applyNumberFormat="1" applyFont="1" applyFill="1" applyAlignment="1">
      <alignment/>
    </xf>
    <xf numFmtId="0" fontId="14" fillId="33" borderId="0" xfId="0" applyNumberFormat="1" applyFont="1" applyFill="1" applyBorder="1" applyAlignment="1">
      <alignment horizontal="right" vertical="top" wrapText="1"/>
    </xf>
    <xf numFmtId="49" fontId="14" fillId="33" borderId="0" xfId="0" applyNumberFormat="1" applyFont="1" applyFill="1" applyAlignment="1">
      <alignment/>
    </xf>
    <xf numFmtId="0" fontId="14" fillId="33" borderId="0" xfId="0" applyFont="1" applyFill="1" applyBorder="1" applyAlignment="1">
      <alignment vertical="center" textRotation="90" wrapText="1"/>
    </xf>
    <xf numFmtId="0" fontId="16" fillId="33" borderId="0" xfId="0" applyFont="1" applyFill="1" applyBorder="1" applyAlignment="1">
      <alignment vertical="center"/>
    </xf>
    <xf numFmtId="0" fontId="64" fillId="33" borderId="0" xfId="0" applyFont="1" applyFill="1" applyBorder="1" applyAlignment="1">
      <alignment horizontal="left" vertical="center" wrapText="1"/>
    </xf>
    <xf numFmtId="185" fontId="14" fillId="33" borderId="0" xfId="0" applyNumberFormat="1"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0" fontId="16" fillId="33" borderId="0" xfId="0" applyFont="1" applyFill="1" applyAlignment="1">
      <alignment horizontal="left" vertical="center"/>
    </xf>
    <xf numFmtId="0" fontId="14" fillId="33" borderId="0" xfId="0" applyFont="1" applyFill="1" applyAlignment="1">
      <alignment horizontal="left" vertical="center"/>
    </xf>
    <xf numFmtId="0" fontId="14" fillId="33" borderId="0" xfId="0" applyNumberFormat="1" applyFont="1" applyFill="1" applyBorder="1" applyAlignment="1">
      <alignment horizontal="left" vertical="center"/>
    </xf>
    <xf numFmtId="0" fontId="19" fillId="33" borderId="0" xfId="53" applyFont="1" applyFill="1" applyBorder="1" applyAlignment="1">
      <alignment vertical="center"/>
      <protection/>
    </xf>
    <xf numFmtId="49" fontId="14" fillId="33" borderId="0" xfId="0" applyNumberFormat="1" applyFont="1" applyFill="1" applyBorder="1" applyAlignment="1">
      <alignment vertical="center" wrapText="1"/>
    </xf>
    <xf numFmtId="49" fontId="14" fillId="33" borderId="0" xfId="0" applyNumberFormat="1" applyFont="1" applyFill="1" applyBorder="1" applyAlignment="1">
      <alignment wrapText="1"/>
    </xf>
    <xf numFmtId="0" fontId="16" fillId="33" borderId="0" xfId="0" applyFont="1" applyFill="1" applyAlignment="1">
      <alignment wrapText="1"/>
    </xf>
    <xf numFmtId="0" fontId="14" fillId="33" borderId="19" xfId="0" applyFont="1" applyFill="1" applyBorder="1" applyAlignment="1">
      <alignment vertical="center" wrapText="1"/>
    </xf>
    <xf numFmtId="185" fontId="14" fillId="33" borderId="19" xfId="0" applyNumberFormat="1" applyFont="1" applyFill="1" applyBorder="1" applyAlignment="1">
      <alignment vertical="center" wrapText="1"/>
    </xf>
    <xf numFmtId="49" fontId="14" fillId="33" borderId="19" xfId="0" applyNumberFormat="1" applyFont="1" applyFill="1" applyBorder="1" applyAlignment="1">
      <alignment vertical="center" wrapText="1"/>
    </xf>
    <xf numFmtId="0" fontId="14" fillId="33" borderId="19" xfId="0" applyFont="1" applyFill="1" applyBorder="1" applyAlignment="1">
      <alignment/>
    </xf>
    <xf numFmtId="0" fontId="16" fillId="33" borderId="0" xfId="0" applyFont="1" applyFill="1" applyBorder="1" applyAlignment="1">
      <alignment/>
    </xf>
    <xf numFmtId="49" fontId="14" fillId="33" borderId="0" xfId="0" applyNumberFormat="1" applyFont="1" applyFill="1" applyBorder="1" applyAlignment="1">
      <alignment/>
    </xf>
    <xf numFmtId="49" fontId="14" fillId="33" borderId="0" xfId="0" applyNumberFormat="1" applyFont="1" applyFill="1" applyBorder="1" applyAlignment="1">
      <alignment vertical="center"/>
    </xf>
    <xf numFmtId="0" fontId="43" fillId="33" borderId="0" xfId="0" applyFont="1" applyFill="1" applyBorder="1" applyAlignment="1">
      <alignment vertical="center"/>
    </xf>
    <xf numFmtId="0" fontId="14" fillId="33" borderId="0" xfId="0" applyFont="1" applyFill="1" applyAlignment="1">
      <alignment vertical="center" wrapText="1"/>
    </xf>
    <xf numFmtId="0" fontId="43" fillId="33" borderId="0" xfId="0" applyFont="1" applyFill="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0" fontId="14" fillId="33" borderId="19" xfId="0" applyNumberFormat="1" applyFont="1" applyFill="1" applyBorder="1" applyAlignment="1">
      <alignment horizontal="left"/>
    </xf>
    <xf numFmtId="0" fontId="16" fillId="33" borderId="0" xfId="0" applyNumberFormat="1" applyFont="1" applyFill="1" applyBorder="1" applyAlignment="1">
      <alignment horizontal="left" vertical="center"/>
    </xf>
    <xf numFmtId="0" fontId="14" fillId="33" borderId="0" xfId="0" applyFont="1" applyFill="1" applyBorder="1" applyAlignment="1">
      <alignment horizontal="left" vertical="center" indent="4"/>
    </xf>
    <xf numFmtId="49" fontId="14" fillId="33" borderId="0" xfId="0" applyNumberFormat="1" applyFont="1" applyFill="1" applyBorder="1" applyAlignment="1">
      <alignment horizontal="center" vertical="center"/>
    </xf>
    <xf numFmtId="0" fontId="14" fillId="33" borderId="19" xfId="0" applyFont="1" applyFill="1" applyBorder="1" applyAlignment="1">
      <alignment horizontal="left" vertical="center" wrapText="1"/>
    </xf>
    <xf numFmtId="185" fontId="14" fillId="33" borderId="19" xfId="0" applyNumberFormat="1" applyFont="1" applyFill="1" applyBorder="1" applyAlignment="1">
      <alignment horizontal="center" vertical="center" wrapText="1"/>
    </xf>
    <xf numFmtId="49" fontId="14" fillId="33" borderId="19" xfId="0" applyNumberFormat="1" applyFont="1" applyFill="1" applyBorder="1" applyAlignment="1">
      <alignment horizontal="center" vertical="center" wrapText="1"/>
    </xf>
    <xf numFmtId="0" fontId="14" fillId="33" borderId="19" xfId="0" applyFont="1" applyFill="1" applyBorder="1" applyAlignment="1">
      <alignment horizontal="center"/>
    </xf>
    <xf numFmtId="0" fontId="14" fillId="33" borderId="19" xfId="0" applyFont="1" applyFill="1" applyBorder="1" applyAlignment="1">
      <alignment horizontal="center" vertical="center" wrapText="1"/>
    </xf>
    <xf numFmtId="0" fontId="14" fillId="33" borderId="0" xfId="0" applyFont="1" applyFill="1" applyBorder="1" applyAlignment="1">
      <alignment horizontal="left" vertical="center" wrapText="1"/>
    </xf>
    <xf numFmtId="49" fontId="14" fillId="33" borderId="20" xfId="0" applyNumberFormat="1" applyFont="1" applyFill="1" applyBorder="1" applyAlignment="1">
      <alignment horizontal="center" wrapText="1"/>
    </xf>
    <xf numFmtId="49" fontId="14" fillId="33" borderId="19" xfId="0" applyNumberFormat="1" applyFont="1" applyFill="1" applyBorder="1" applyAlignment="1">
      <alignment horizontal="center" wrapText="1"/>
    </xf>
    <xf numFmtId="49" fontId="14" fillId="33" borderId="0" xfId="0" applyNumberFormat="1" applyFont="1" applyFill="1" applyBorder="1" applyAlignment="1">
      <alignment horizontal="left" vertical="center" wrapText="1"/>
    </xf>
    <xf numFmtId="49" fontId="14" fillId="33" borderId="19" xfId="0" applyNumberFormat="1" applyFont="1" applyFill="1" applyBorder="1" applyAlignment="1">
      <alignment horizontal="left" vertical="center" wrapText="1"/>
    </xf>
    <xf numFmtId="49" fontId="14" fillId="33" borderId="0" xfId="0" applyNumberFormat="1" applyFont="1" applyFill="1" applyBorder="1" applyAlignment="1">
      <alignment horizontal="center" wrapText="1"/>
    </xf>
    <xf numFmtId="0" fontId="14" fillId="33" borderId="21" xfId="0" applyFont="1" applyFill="1" applyBorder="1" applyAlignment="1">
      <alignment/>
    </xf>
    <xf numFmtId="0" fontId="14" fillId="33" borderId="0" xfId="0" applyFont="1" applyFill="1" applyAlignment="1">
      <alignment/>
    </xf>
    <xf numFmtId="0" fontId="14" fillId="33" borderId="0" xfId="0" applyFont="1" applyFill="1" applyBorder="1" applyAlignment="1">
      <alignment/>
    </xf>
    <xf numFmtId="0" fontId="14" fillId="33" borderId="19" xfId="0" applyFont="1" applyFill="1" applyBorder="1" applyAlignment="1">
      <alignment/>
    </xf>
    <xf numFmtId="0" fontId="16" fillId="33" borderId="0" xfId="0" applyFont="1" applyFill="1" applyBorder="1" applyAlignment="1">
      <alignment/>
    </xf>
    <xf numFmtId="0" fontId="43" fillId="33" borderId="21" xfId="0" applyFont="1" applyFill="1" applyBorder="1" applyAlignment="1">
      <alignment/>
    </xf>
    <xf numFmtId="0" fontId="14" fillId="33" borderId="0" xfId="0" applyFont="1" applyFill="1" applyAlignment="1">
      <alignment horizontal="center" vertical="center"/>
    </xf>
    <xf numFmtId="0" fontId="16" fillId="33" borderId="0" xfId="0" applyFont="1" applyFill="1" applyBorder="1" applyAlignment="1">
      <alignment horizontal="center" vertical="center"/>
    </xf>
    <xf numFmtId="0" fontId="16" fillId="33" borderId="0" xfId="0" applyFont="1" applyFill="1" applyAlignment="1">
      <alignment horizontal="center" vertical="center"/>
    </xf>
    <xf numFmtId="0" fontId="14" fillId="33" borderId="0" xfId="0" applyFont="1" applyFill="1" applyAlignment="1">
      <alignment horizontal="center"/>
    </xf>
    <xf numFmtId="0" fontId="14" fillId="33" borderId="0" xfId="0" applyFont="1" applyFill="1" applyAlignment="1">
      <alignment horizontal="left"/>
    </xf>
    <xf numFmtId="0" fontId="14" fillId="33" borderId="0" xfId="0"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0" fontId="16" fillId="33" borderId="0" xfId="0" applyFont="1" applyFill="1" applyBorder="1" applyAlignment="1">
      <alignment horizontal="right" vertical="center" wrapText="1"/>
    </xf>
    <xf numFmtId="0" fontId="3" fillId="0" borderId="0" xfId="0" applyFont="1" applyAlignment="1">
      <alignment horizontal="left" vertical="center" wrapText="1"/>
    </xf>
    <xf numFmtId="0" fontId="13" fillId="0" borderId="0" xfId="0" applyFont="1" applyAlignment="1">
      <alignment horizontal="left" vertical="center" wrapText="1"/>
    </xf>
    <xf numFmtId="0" fontId="14" fillId="33" borderId="0" xfId="0" applyNumberFormat="1" applyFont="1" applyFill="1" applyBorder="1" applyAlignment="1">
      <alignment horizontal="left"/>
    </xf>
    <xf numFmtId="0" fontId="14" fillId="33" borderId="0"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6" fillId="33" borderId="0" xfId="0" applyFont="1" applyFill="1" applyBorder="1" applyAlignment="1">
      <alignment horizontal="left" vertical="center" wrapText="1"/>
    </xf>
    <xf numFmtId="49" fontId="7" fillId="0" borderId="26" xfId="0" applyNumberFormat="1" applyFont="1" applyBorder="1" applyAlignment="1">
      <alignment horizontal="center"/>
    </xf>
    <xf numFmtId="0" fontId="14" fillId="33" borderId="0" xfId="0" applyFont="1" applyFill="1" applyAlignment="1">
      <alignment horizontal="left"/>
    </xf>
    <xf numFmtId="0" fontId="14" fillId="33" borderId="0" xfId="0"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0" fontId="23" fillId="0" borderId="0" xfId="0" applyFont="1" applyAlignment="1">
      <alignment/>
    </xf>
    <xf numFmtId="0" fontId="7" fillId="0" borderId="26" xfId="0" applyFont="1" applyBorder="1" applyAlignment="1">
      <alignment/>
    </xf>
    <xf numFmtId="0" fontId="7" fillId="0" borderId="26" xfId="0" applyFont="1" applyBorder="1" applyAlignment="1">
      <alignment horizontal="center"/>
    </xf>
    <xf numFmtId="0" fontId="7" fillId="0" borderId="26" xfId="0" applyFont="1" applyBorder="1" applyAlignment="1">
      <alignment horizontal="center" vertical="top"/>
    </xf>
    <xf numFmtId="0" fontId="7" fillId="0" borderId="26" xfId="0" applyFont="1" applyBorder="1" applyAlignment="1">
      <alignment horizontal="center" vertical="top" wrapText="1"/>
    </xf>
    <xf numFmtId="0" fontId="7" fillId="0" borderId="26" xfId="0" applyNumberFormat="1" applyFont="1" applyBorder="1" applyAlignment="1">
      <alignment/>
    </xf>
    <xf numFmtId="0" fontId="0" fillId="0" borderId="0" xfId="0" applyNumberFormat="1" applyAlignment="1">
      <alignment/>
    </xf>
    <xf numFmtId="49" fontId="7" fillId="0" borderId="26" xfId="0" applyNumberFormat="1" applyFont="1" applyBorder="1" applyAlignment="1">
      <alignment/>
    </xf>
    <xf numFmtId="9" fontId="7" fillId="0" borderId="26" xfId="0" applyNumberFormat="1" applyFont="1" applyBorder="1" applyAlignment="1">
      <alignment/>
    </xf>
    <xf numFmtId="0" fontId="14" fillId="33" borderId="0" xfId="0" applyFont="1" applyFill="1" applyBorder="1" applyAlignment="1">
      <alignment horizontal="left" vertical="top"/>
    </xf>
    <xf numFmtId="179" fontId="14" fillId="33" borderId="0" xfId="61" applyFont="1" applyFill="1" applyAlignment="1">
      <alignment horizontal="left"/>
    </xf>
    <xf numFmtId="0" fontId="14" fillId="33" borderId="0" xfId="61" applyNumberFormat="1" applyFont="1" applyFill="1" applyAlignment="1">
      <alignment horizontal="left"/>
    </xf>
    <xf numFmtId="0" fontId="7" fillId="0" borderId="26" xfId="0" applyNumberFormat="1" applyFont="1" applyBorder="1" applyAlignment="1">
      <alignment horizontal="center"/>
    </xf>
    <xf numFmtId="0" fontId="16" fillId="0" borderId="0" xfId="0" applyFont="1" applyAlignment="1">
      <alignment horizontal="left"/>
    </xf>
    <xf numFmtId="0" fontId="24" fillId="0" borderId="0" xfId="0" applyFont="1" applyAlignment="1">
      <alignment horizontal="left"/>
    </xf>
    <xf numFmtId="0" fontId="8" fillId="0" borderId="0" xfId="0" applyFont="1" applyAlignment="1">
      <alignment horizontal="right"/>
    </xf>
    <xf numFmtId="0" fontId="7" fillId="33" borderId="26" xfId="0" applyNumberFormat="1" applyFont="1" applyFill="1" applyBorder="1" applyAlignment="1">
      <alignment horizontal="center" wrapText="1"/>
    </xf>
    <xf numFmtId="0" fontId="7" fillId="33" borderId="26" xfId="0" applyNumberFormat="1" applyFont="1" applyFill="1" applyBorder="1" applyAlignment="1">
      <alignment horizontal="center"/>
    </xf>
    <xf numFmtId="0" fontId="7" fillId="0" borderId="25" xfId="0" applyFont="1" applyBorder="1" applyAlignment="1">
      <alignment/>
    </xf>
    <xf numFmtId="0" fontId="7" fillId="0" borderId="26" xfId="0" applyFont="1" applyBorder="1" applyAlignment="1">
      <alignment/>
    </xf>
    <xf numFmtId="49" fontId="7" fillId="0" borderId="0" xfId="0" applyNumberFormat="1" applyFont="1" applyBorder="1" applyAlignment="1">
      <alignment horizontal="center"/>
    </xf>
    <xf numFmtId="0" fontId="14" fillId="33" borderId="0" xfId="0" applyFont="1" applyFill="1" applyAlignment="1">
      <alignment horizontal="left"/>
    </xf>
    <xf numFmtId="0" fontId="14" fillId="33" borderId="0" xfId="0"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0" fontId="14" fillId="33" borderId="0" xfId="0" applyFont="1" applyFill="1" applyBorder="1" applyAlignment="1">
      <alignment horizontal="left" vertical="top"/>
    </xf>
    <xf numFmtId="0" fontId="7" fillId="0" borderId="25" xfId="0" applyFont="1" applyBorder="1" applyAlignment="1">
      <alignment horizontal="center"/>
    </xf>
    <xf numFmtId="0" fontId="0" fillId="0" borderId="0" xfId="0" applyAlignment="1">
      <alignment wrapText="1"/>
    </xf>
    <xf numFmtId="0" fontId="14" fillId="33" borderId="0" xfId="53" applyFont="1" applyFill="1" applyAlignment="1">
      <alignment wrapText="1"/>
      <protection/>
    </xf>
    <xf numFmtId="0" fontId="7" fillId="0" borderId="25" xfId="0" applyFont="1" applyBorder="1" applyAlignment="1">
      <alignment horizontal="center" vertical="top" wrapText="1"/>
    </xf>
    <xf numFmtId="0" fontId="14" fillId="33" borderId="0" xfId="0" applyNumberFormat="1" applyFont="1" applyFill="1" applyBorder="1" applyAlignment="1">
      <alignment horizontal="center"/>
    </xf>
    <xf numFmtId="0" fontId="7" fillId="33" borderId="0" xfId="0" applyNumberFormat="1" applyFont="1" applyFill="1" applyBorder="1" applyAlignment="1">
      <alignment horizontal="center"/>
    </xf>
    <xf numFmtId="0" fontId="7" fillId="0" borderId="0" xfId="0" applyFont="1" applyBorder="1" applyAlignment="1">
      <alignment/>
    </xf>
    <xf numFmtId="49" fontId="7" fillId="0" borderId="0" xfId="0" applyNumberFormat="1" applyFont="1" applyBorder="1" applyAlignment="1">
      <alignment/>
    </xf>
    <xf numFmtId="0" fontId="7" fillId="0" borderId="0" xfId="0" applyFont="1" applyBorder="1" applyAlignment="1">
      <alignment/>
    </xf>
    <xf numFmtId="9" fontId="7" fillId="0" borderId="0" xfId="0" applyNumberFormat="1" applyFont="1" applyBorder="1" applyAlignment="1">
      <alignment/>
    </xf>
    <xf numFmtId="0" fontId="8" fillId="0" borderId="19" xfId="0" applyFont="1" applyBorder="1" applyAlignment="1">
      <alignment horizontal="left" wrapText="1"/>
    </xf>
    <xf numFmtId="0" fontId="7" fillId="0" borderId="26" xfId="0" applyFont="1" applyBorder="1" applyAlignment="1">
      <alignment horizontal="center" vertical="center"/>
    </xf>
    <xf numFmtId="0" fontId="14" fillId="33" borderId="0" xfId="0" applyFont="1" applyFill="1" applyAlignment="1">
      <alignment horizontal="left"/>
    </xf>
    <xf numFmtId="0" fontId="14" fillId="33" borderId="24" xfId="0" applyFont="1" applyFill="1" applyBorder="1" applyAlignment="1">
      <alignment horizontal="center" vertical="center" wrapText="1"/>
    </xf>
    <xf numFmtId="49" fontId="14" fillId="33" borderId="26" xfId="0" applyNumberFormat="1" applyFont="1" applyFill="1" applyBorder="1" applyAlignment="1">
      <alignment horizontal="center" vertical="center"/>
    </xf>
    <xf numFmtId="49" fontId="14"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NumberFormat="1" applyFont="1" applyFill="1" applyBorder="1" applyAlignment="1">
      <alignment horizontal="left"/>
    </xf>
    <xf numFmtId="0" fontId="14" fillId="33" borderId="0" xfId="0" applyNumberFormat="1" applyFont="1" applyFill="1" applyBorder="1" applyAlignment="1">
      <alignment horizontal="right" wrapText="1"/>
    </xf>
    <xf numFmtId="49" fontId="14" fillId="33" borderId="19" xfId="0" applyNumberFormat="1" applyFont="1" applyFill="1" applyBorder="1" applyAlignment="1">
      <alignment horizontal="center" vertical="center" wrapText="1"/>
    </xf>
    <xf numFmtId="49" fontId="14" fillId="33" borderId="27" xfId="0" applyNumberFormat="1" applyFont="1" applyFill="1" applyBorder="1" applyAlignment="1">
      <alignment horizontal="center" vertical="center" wrapText="1"/>
    </xf>
    <xf numFmtId="0" fontId="14" fillId="33" borderId="26" xfId="0" applyFont="1" applyFill="1" applyBorder="1" applyAlignment="1">
      <alignment horizontal="center" vertical="center" textRotation="90" wrapText="1"/>
    </xf>
    <xf numFmtId="0" fontId="14" fillId="33" borderId="0" xfId="0" applyFont="1" applyFill="1" applyBorder="1" applyAlignment="1">
      <alignment horizontal="left" vertical="top"/>
    </xf>
    <xf numFmtId="0" fontId="14" fillId="33" borderId="0" xfId="0" applyNumberFormat="1" applyFont="1" applyFill="1" applyBorder="1" applyAlignment="1">
      <alignment horizontal="left"/>
    </xf>
    <xf numFmtId="0" fontId="14" fillId="33" borderId="0" xfId="0" applyFont="1" applyFill="1" applyBorder="1" applyAlignment="1">
      <alignment horizontal="center" vertical="center" wrapText="1"/>
    </xf>
    <xf numFmtId="49" fontId="14" fillId="33" borderId="26" xfId="0" applyNumberFormat="1" applyFont="1" applyFill="1" applyBorder="1" applyAlignment="1">
      <alignment horizontal="center" vertical="center"/>
    </xf>
    <xf numFmtId="0" fontId="14" fillId="33" borderId="10" xfId="0" applyNumberFormat="1" applyFont="1" applyFill="1" applyBorder="1" applyAlignment="1">
      <alignment horizontal="left"/>
    </xf>
    <xf numFmtId="0" fontId="14" fillId="33" borderId="26" xfId="0" applyFont="1" applyFill="1" applyBorder="1" applyAlignment="1">
      <alignment/>
    </xf>
    <xf numFmtId="0" fontId="14" fillId="33" borderId="28" xfId="0" applyFont="1" applyFill="1" applyBorder="1" applyAlignment="1">
      <alignment wrapText="1"/>
    </xf>
    <xf numFmtId="0" fontId="14" fillId="33" borderId="26" xfId="0" applyFont="1" applyFill="1" applyBorder="1" applyAlignment="1">
      <alignment/>
    </xf>
    <xf numFmtId="0" fontId="14" fillId="0" borderId="26" xfId="0" applyFont="1" applyBorder="1" applyAlignment="1">
      <alignment horizontal="center" vertical="center" wrapText="1"/>
    </xf>
    <xf numFmtId="0" fontId="14" fillId="0" borderId="26" xfId="0" applyFont="1" applyBorder="1" applyAlignment="1">
      <alignment/>
    </xf>
    <xf numFmtId="0" fontId="14" fillId="33" borderId="26" xfId="0" applyFont="1" applyFill="1" applyBorder="1" applyAlignment="1">
      <alignment horizontal="center"/>
    </xf>
    <xf numFmtId="0" fontId="7" fillId="0" borderId="0" xfId="0" applyFont="1" applyAlignment="1">
      <alignment horizontal="center"/>
    </xf>
    <xf numFmtId="0" fontId="7" fillId="0" borderId="19" xfId="0" applyFont="1" applyBorder="1" applyAlignment="1">
      <alignment horizontal="center" wrapText="1"/>
    </xf>
    <xf numFmtId="0" fontId="4" fillId="0" borderId="0" xfId="0" applyFont="1" applyAlignment="1">
      <alignment horizontal="center" vertical="top"/>
    </xf>
    <xf numFmtId="0" fontId="7" fillId="0" borderId="19" xfId="0" applyFont="1" applyBorder="1" applyAlignment="1">
      <alignment horizontal="center"/>
    </xf>
    <xf numFmtId="0" fontId="4" fillId="0" borderId="29" xfId="0" applyFont="1" applyBorder="1" applyAlignment="1">
      <alignment horizontal="center" vertical="top"/>
    </xf>
    <xf numFmtId="49" fontId="7" fillId="0" borderId="19" xfId="0" applyNumberFormat="1" applyFont="1" applyBorder="1" applyAlignment="1">
      <alignment horizontal="center"/>
    </xf>
    <xf numFmtId="0" fontId="7" fillId="0" borderId="0" xfId="0" applyFont="1" applyAlignment="1">
      <alignment horizontal="right"/>
    </xf>
    <xf numFmtId="49" fontId="7" fillId="0" borderId="19" xfId="0" applyNumberFormat="1" applyFont="1" applyBorder="1" applyAlignment="1">
      <alignment horizontal="left"/>
    </xf>
    <xf numFmtId="49" fontId="10" fillId="0" borderId="19" xfId="0" applyNumberFormat="1" applyFont="1" applyBorder="1" applyAlignment="1">
      <alignment horizontal="left"/>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26"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0" fontId="8" fillId="0" borderId="0" xfId="0" applyFont="1" applyAlignment="1">
      <alignment horizontal="center"/>
    </xf>
    <xf numFmtId="0" fontId="5" fillId="0" borderId="29" xfId="0" applyFont="1" applyBorder="1" applyAlignment="1">
      <alignment horizontal="center"/>
    </xf>
    <xf numFmtId="0" fontId="5" fillId="0" borderId="31" xfId="0" applyFont="1" applyBorder="1" applyAlignment="1">
      <alignment horizontal="center"/>
    </xf>
    <xf numFmtId="0" fontId="5" fillId="0" borderId="30" xfId="0" applyFont="1" applyBorder="1" applyAlignment="1">
      <alignment horizontal="center"/>
    </xf>
    <xf numFmtId="0" fontId="5" fillId="0" borderId="24"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7" fillId="0" borderId="10" xfId="0" applyFont="1" applyBorder="1" applyAlignment="1">
      <alignment/>
    </xf>
    <xf numFmtId="49" fontId="7" fillId="0" borderId="44" xfId="0" applyNumberFormat="1" applyFont="1" applyBorder="1" applyAlignment="1">
      <alignment horizontal="center"/>
    </xf>
    <xf numFmtId="49" fontId="7" fillId="0" borderId="45" xfId="0" applyNumberFormat="1" applyFont="1" applyBorder="1" applyAlignment="1">
      <alignment horizontal="center"/>
    </xf>
    <xf numFmtId="4" fontId="7" fillId="0" borderId="45" xfId="0" applyNumberFormat="1" applyFont="1" applyBorder="1" applyAlignment="1">
      <alignment horizontal="right"/>
    </xf>
    <xf numFmtId="4" fontId="7" fillId="0" borderId="46" xfId="0" applyNumberFormat="1" applyFont="1" applyBorder="1" applyAlignment="1">
      <alignment horizontal="right"/>
    </xf>
    <xf numFmtId="0" fontId="7" fillId="0" borderId="25" xfId="0" applyFont="1" applyBorder="1" applyAlignment="1">
      <alignment/>
    </xf>
    <xf numFmtId="0" fontId="7" fillId="0" borderId="26" xfId="0" applyFont="1" applyBorder="1" applyAlignment="1">
      <alignment/>
    </xf>
    <xf numFmtId="0" fontId="7" fillId="0" borderId="24" xfId="0" applyFont="1" applyBorder="1" applyAlignment="1">
      <alignment/>
    </xf>
    <xf numFmtId="4" fontId="7" fillId="0" borderId="26" xfId="0" applyNumberFormat="1" applyFont="1" applyBorder="1" applyAlignment="1">
      <alignment horizontal="right"/>
    </xf>
    <xf numFmtId="4" fontId="7" fillId="0" borderId="39" xfId="0" applyNumberFormat="1" applyFont="1" applyBorder="1" applyAlignment="1">
      <alignment horizontal="right"/>
    </xf>
    <xf numFmtId="0" fontId="8" fillId="0" borderId="10" xfId="0" applyFont="1" applyBorder="1" applyAlignment="1">
      <alignment/>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0" fontId="7" fillId="0" borderId="31" xfId="0" applyFont="1" applyBorder="1" applyAlignment="1">
      <alignment horizontal="left" indent="1"/>
    </xf>
    <xf numFmtId="0" fontId="7" fillId="0" borderId="28" xfId="0" applyFont="1" applyBorder="1" applyAlignment="1">
      <alignment horizontal="left" indent="1"/>
    </xf>
    <xf numFmtId="0" fontId="7" fillId="0" borderId="47" xfId="0" applyFont="1" applyBorder="1" applyAlignment="1">
      <alignment horizontal="left" indent="1"/>
    </xf>
    <xf numFmtId="49" fontId="7" fillId="0" borderId="48" xfId="0" applyNumberFormat="1" applyFont="1" applyBorder="1" applyAlignment="1">
      <alignment horizontal="center"/>
    </xf>
    <xf numFmtId="49" fontId="7" fillId="0" borderId="29" xfId="0" applyNumberFormat="1" applyFont="1" applyBorder="1" applyAlignment="1">
      <alignment horizontal="center"/>
    </xf>
    <xf numFmtId="49" fontId="7" fillId="0" borderId="31" xfId="0" applyNumberFormat="1" applyFont="1" applyBorder="1" applyAlignment="1">
      <alignment horizontal="center"/>
    </xf>
    <xf numFmtId="49" fontId="7" fillId="0" borderId="20" xfId="0" applyNumberFormat="1" applyFont="1" applyBorder="1" applyAlignment="1">
      <alignment horizontal="center"/>
    </xf>
    <xf numFmtId="49" fontId="7" fillId="0" borderId="49" xfId="0" applyNumberFormat="1" applyFont="1" applyBorder="1" applyAlignment="1">
      <alignment horizontal="center"/>
    </xf>
    <xf numFmtId="49" fontId="7" fillId="0" borderId="30" xfId="0" applyNumberFormat="1" applyFont="1" applyBorder="1" applyAlignment="1">
      <alignment horizontal="center"/>
    </xf>
    <xf numFmtId="49" fontId="7" fillId="0" borderId="50" xfId="0" applyNumberFormat="1" applyFont="1" applyBorder="1" applyAlignment="1">
      <alignment horizontal="center"/>
    </xf>
    <xf numFmtId="4" fontId="7" fillId="0" borderId="30" xfId="0" applyNumberFormat="1" applyFont="1" applyBorder="1" applyAlignment="1">
      <alignment horizontal="right"/>
    </xf>
    <xf numFmtId="4" fontId="7" fillId="0" borderId="29" xfId="0" applyNumberFormat="1" applyFont="1" applyBorder="1" applyAlignment="1">
      <alignment horizontal="right"/>
    </xf>
    <xf numFmtId="4" fontId="7" fillId="0" borderId="31" xfId="0" applyNumberFormat="1" applyFont="1" applyBorder="1" applyAlignment="1">
      <alignment horizontal="right"/>
    </xf>
    <xf numFmtId="4" fontId="7" fillId="0" borderId="50" xfId="0" applyNumberFormat="1" applyFont="1" applyBorder="1" applyAlignment="1">
      <alignment horizontal="right"/>
    </xf>
    <xf numFmtId="4" fontId="7" fillId="0" borderId="19" xfId="0" applyNumberFormat="1" applyFont="1" applyBorder="1" applyAlignment="1">
      <alignment horizontal="right"/>
    </xf>
    <xf numFmtId="4" fontId="7" fillId="0" borderId="49" xfId="0" applyNumberFormat="1" applyFont="1" applyBorder="1" applyAlignment="1">
      <alignment horizontal="right"/>
    </xf>
    <xf numFmtId="4" fontId="7" fillId="0" borderId="51" xfId="0" applyNumberFormat="1" applyFont="1" applyBorder="1" applyAlignment="1">
      <alignment horizontal="right"/>
    </xf>
    <xf numFmtId="4" fontId="7" fillId="0" borderId="52" xfId="0" applyNumberFormat="1" applyFont="1" applyBorder="1" applyAlignment="1">
      <alignment horizontal="right"/>
    </xf>
    <xf numFmtId="0" fontId="7" fillId="0" borderId="19" xfId="0" applyFont="1" applyBorder="1" applyAlignment="1">
      <alignment horizontal="left" indent="1"/>
    </xf>
    <xf numFmtId="0" fontId="7" fillId="0" borderId="52" xfId="0" applyFont="1" applyBorder="1" applyAlignment="1">
      <alignment horizontal="left" indent="1"/>
    </xf>
    <xf numFmtId="0" fontId="7" fillId="0" borderId="10" xfId="0" applyFont="1" applyBorder="1" applyAlignment="1">
      <alignment horizontal="left" indent="2"/>
    </xf>
    <xf numFmtId="0" fontId="7" fillId="0" borderId="53" xfId="0" applyFont="1" applyBorder="1" applyAlignment="1">
      <alignment horizontal="left" indent="2"/>
    </xf>
    <xf numFmtId="49" fontId="7" fillId="0" borderId="54" xfId="0" applyNumberFormat="1" applyFont="1" applyBorder="1" applyAlignment="1">
      <alignment horizontal="center"/>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4" fontId="7" fillId="0" borderId="24" xfId="0" applyNumberFormat="1" applyFont="1" applyBorder="1" applyAlignment="1">
      <alignment horizontal="right"/>
    </xf>
    <xf numFmtId="4" fontId="7" fillId="0" borderId="10" xfId="0" applyNumberFormat="1" applyFont="1" applyBorder="1" applyAlignment="1">
      <alignment horizontal="right"/>
    </xf>
    <xf numFmtId="4" fontId="7" fillId="0" borderId="25" xfId="0" applyNumberFormat="1" applyFont="1" applyBorder="1" applyAlignment="1">
      <alignment horizontal="right"/>
    </xf>
    <xf numFmtId="4" fontId="7" fillId="0" borderId="53" xfId="0" applyNumberFormat="1" applyFont="1" applyBorder="1" applyAlignment="1">
      <alignment horizontal="right"/>
    </xf>
    <xf numFmtId="0" fontId="7" fillId="0" borderId="29" xfId="0" applyFont="1" applyBorder="1" applyAlignment="1">
      <alignment horizontal="left" indent="2"/>
    </xf>
    <xf numFmtId="49" fontId="7" fillId="0" borderId="55" xfId="0" applyNumberFormat="1" applyFont="1" applyBorder="1" applyAlignment="1">
      <alignment horizontal="center"/>
    </xf>
    <xf numFmtId="49" fontId="7" fillId="0" borderId="0"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 fontId="7" fillId="0" borderId="23" xfId="0" applyNumberFormat="1" applyFont="1" applyBorder="1" applyAlignment="1">
      <alignment horizontal="right"/>
    </xf>
    <xf numFmtId="4" fontId="7" fillId="0" borderId="0" xfId="0" applyNumberFormat="1" applyFont="1" applyBorder="1" applyAlignment="1">
      <alignment horizontal="right"/>
    </xf>
    <xf numFmtId="4" fontId="7" fillId="0" borderId="22" xfId="0" applyNumberFormat="1" applyFont="1" applyBorder="1" applyAlignment="1">
      <alignment horizontal="right"/>
    </xf>
    <xf numFmtId="4" fontId="7" fillId="0" borderId="21" xfId="0" applyNumberFormat="1" applyFont="1" applyBorder="1" applyAlignment="1">
      <alignment horizontal="right"/>
    </xf>
    <xf numFmtId="0" fontId="7" fillId="0" borderId="0" xfId="0" applyFont="1" applyBorder="1" applyAlignment="1">
      <alignment horizontal="left" indent="2"/>
    </xf>
    <xf numFmtId="0" fontId="7" fillId="0" borderId="19" xfId="0" applyFont="1" applyBorder="1" applyAlignment="1">
      <alignment horizontal="left" indent="2"/>
    </xf>
    <xf numFmtId="0" fontId="7" fillId="0" borderId="31" xfId="0" applyFont="1" applyBorder="1" applyAlignment="1">
      <alignment horizontal="left" indent="2"/>
    </xf>
    <xf numFmtId="0" fontId="7" fillId="0" borderId="28" xfId="0" applyFont="1" applyBorder="1" applyAlignment="1">
      <alignment horizontal="left" indent="2"/>
    </xf>
    <xf numFmtId="0" fontId="7" fillId="0" borderId="30" xfId="0" applyFont="1" applyBorder="1" applyAlignment="1">
      <alignment horizontal="left" indent="2"/>
    </xf>
    <xf numFmtId="0" fontId="7" fillId="0" borderId="21" xfId="0" applyFont="1" applyBorder="1" applyAlignment="1">
      <alignment horizontal="left" indent="2"/>
    </xf>
    <xf numFmtId="0" fontId="7" fillId="0" borderId="10" xfId="0" applyFont="1" applyBorder="1" applyAlignment="1">
      <alignment horizontal="left" indent="1"/>
    </xf>
    <xf numFmtId="4" fontId="7" fillId="0" borderId="30" xfId="0" applyNumberFormat="1" applyFont="1" applyBorder="1" applyAlignment="1">
      <alignment horizontal="center"/>
    </xf>
    <xf numFmtId="4" fontId="7" fillId="0" borderId="29" xfId="0" applyNumberFormat="1" applyFont="1" applyBorder="1" applyAlignment="1">
      <alignment horizontal="center"/>
    </xf>
    <xf numFmtId="4" fontId="7" fillId="0" borderId="51" xfId="0" applyNumberFormat="1" applyFont="1" applyBorder="1" applyAlignment="1">
      <alignment horizontal="center"/>
    </xf>
    <xf numFmtId="4" fontId="7" fillId="0" borderId="23" xfId="0" applyNumberFormat="1" applyFont="1" applyBorder="1" applyAlignment="1">
      <alignment horizontal="center"/>
    </xf>
    <xf numFmtId="4" fontId="7" fillId="0" borderId="0" xfId="0" applyNumberFormat="1" applyFont="1" applyBorder="1" applyAlignment="1">
      <alignment horizontal="center"/>
    </xf>
    <xf numFmtId="4" fontId="7" fillId="0" borderId="21" xfId="0" applyNumberFormat="1" applyFont="1" applyBorder="1" applyAlignment="1">
      <alignment horizontal="center"/>
    </xf>
    <xf numFmtId="4" fontId="7" fillId="0" borderId="50" xfId="0" applyNumberFormat="1" applyFont="1" applyBorder="1" applyAlignment="1">
      <alignment horizontal="center"/>
    </xf>
    <xf numFmtId="4" fontId="7" fillId="0" borderId="19" xfId="0" applyNumberFormat="1" applyFont="1" applyBorder="1" applyAlignment="1">
      <alignment horizontal="center"/>
    </xf>
    <xf numFmtId="4" fontId="7" fillId="0" borderId="52" xfId="0" applyNumberFormat="1" applyFont="1" applyBorder="1" applyAlignment="1">
      <alignment horizontal="center"/>
    </xf>
    <xf numFmtId="4" fontId="7" fillId="0" borderId="26" xfId="0" applyNumberFormat="1" applyFont="1" applyBorder="1" applyAlignment="1">
      <alignment horizontal="center"/>
    </xf>
    <xf numFmtId="4" fontId="7" fillId="0" borderId="39" xfId="0" applyNumberFormat="1" applyFont="1" applyBorder="1" applyAlignment="1">
      <alignment horizontal="center"/>
    </xf>
    <xf numFmtId="0" fontId="7" fillId="0" borderId="30" xfId="0" applyFont="1" applyBorder="1" applyAlignment="1">
      <alignment horizontal="left" indent="1"/>
    </xf>
    <xf numFmtId="0" fontId="7" fillId="0" borderId="29" xfId="0" applyFont="1" applyBorder="1" applyAlignment="1">
      <alignment horizontal="left" indent="3"/>
    </xf>
    <xf numFmtId="0" fontId="7" fillId="0" borderId="19" xfId="0" applyFont="1" applyBorder="1" applyAlignment="1">
      <alignment horizontal="left" indent="3"/>
    </xf>
    <xf numFmtId="0" fontId="7" fillId="0" borderId="10" xfId="0" applyFont="1" applyBorder="1" applyAlignment="1">
      <alignment horizontal="left" indent="3"/>
    </xf>
    <xf numFmtId="0" fontId="7" fillId="0" borderId="51" xfId="0" applyFont="1" applyBorder="1" applyAlignment="1">
      <alignment horizontal="left" indent="2"/>
    </xf>
    <xf numFmtId="0" fontId="7" fillId="0" borderId="0" xfId="0" applyFont="1" applyBorder="1" applyAlignment="1">
      <alignment horizontal="left" indent="3"/>
    </xf>
    <xf numFmtId="0" fontId="7" fillId="0" borderId="52" xfId="0" applyFont="1" applyBorder="1" applyAlignment="1">
      <alignment horizontal="left" indent="2"/>
    </xf>
    <xf numFmtId="4" fontId="7" fillId="0" borderId="24" xfId="0" applyNumberFormat="1" applyFont="1" applyBorder="1" applyAlignment="1">
      <alignment horizontal="center"/>
    </xf>
    <xf numFmtId="4" fontId="7" fillId="0" borderId="10" xfId="0" applyNumberFormat="1" applyFont="1" applyBorder="1" applyAlignment="1">
      <alignment horizontal="center"/>
    </xf>
    <xf numFmtId="4" fontId="7" fillId="0" borderId="53" xfId="0" applyNumberFormat="1" applyFont="1"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25" xfId="0" applyBorder="1" applyAlignment="1">
      <alignment horizontal="center"/>
    </xf>
    <xf numFmtId="0" fontId="0" fillId="0" borderId="10" xfId="0" applyBorder="1" applyAlignment="1">
      <alignment horizontal="right"/>
    </xf>
    <xf numFmtId="0" fontId="0" fillId="0" borderId="25" xfId="0" applyBorder="1" applyAlignment="1">
      <alignment horizontal="right"/>
    </xf>
    <xf numFmtId="0" fontId="0" fillId="0" borderId="53" xfId="0" applyBorder="1" applyAlignment="1">
      <alignment horizontal="center"/>
    </xf>
    <xf numFmtId="0" fontId="0" fillId="0" borderId="29" xfId="0" applyBorder="1" applyAlignment="1">
      <alignment/>
    </xf>
    <xf numFmtId="0" fontId="0" fillId="0" borderId="31" xfId="0" applyBorder="1" applyAlignment="1">
      <alignment/>
    </xf>
    <xf numFmtId="0" fontId="0" fillId="0" borderId="23" xfId="0" applyBorder="1" applyAlignment="1">
      <alignment/>
    </xf>
    <xf numFmtId="0" fontId="0" fillId="0" borderId="0" xfId="0" applyAlignment="1">
      <alignment/>
    </xf>
    <xf numFmtId="0" fontId="0" fillId="0" borderId="22" xfId="0" applyBorder="1" applyAlignment="1">
      <alignment/>
    </xf>
    <xf numFmtId="0" fontId="0" fillId="0" borderId="50" xfId="0" applyBorder="1" applyAlignment="1">
      <alignment/>
    </xf>
    <xf numFmtId="0" fontId="0" fillId="0" borderId="19" xfId="0" applyBorder="1" applyAlignment="1">
      <alignment/>
    </xf>
    <xf numFmtId="0" fontId="0" fillId="0" borderId="49" xfId="0" applyBorder="1" applyAlignment="1">
      <alignment/>
    </xf>
    <xf numFmtId="0" fontId="0" fillId="0" borderId="51" xfId="0" applyBorder="1" applyAlignment="1">
      <alignment/>
    </xf>
    <xf numFmtId="0" fontId="0" fillId="0" borderId="21" xfId="0" applyBorder="1" applyAlignment="1">
      <alignment/>
    </xf>
    <xf numFmtId="0" fontId="0" fillId="0" borderId="52" xfId="0" applyBorder="1" applyAlignment="1">
      <alignment/>
    </xf>
    <xf numFmtId="0" fontId="7" fillId="0" borderId="52" xfId="0" applyFont="1" applyBorder="1" applyAlignment="1">
      <alignment horizontal="left" indent="3"/>
    </xf>
    <xf numFmtId="0" fontId="8" fillId="0" borderId="19" xfId="0" applyFont="1" applyBorder="1" applyAlignment="1">
      <alignment/>
    </xf>
    <xf numFmtId="0" fontId="8" fillId="0" borderId="52" xfId="0" applyFont="1" applyBorder="1" applyAlignment="1">
      <alignment/>
    </xf>
    <xf numFmtId="4" fontId="7" fillId="0" borderId="41" xfId="0" applyNumberFormat="1" applyFont="1" applyBorder="1" applyAlignment="1">
      <alignment horizontal="right"/>
    </xf>
    <xf numFmtId="4" fontId="7" fillId="0" borderId="43" xfId="0" applyNumberFormat="1" applyFont="1" applyBorder="1" applyAlignment="1">
      <alignment horizontal="right"/>
    </xf>
    <xf numFmtId="4" fontId="7" fillId="0" borderId="27" xfId="0" applyNumberFormat="1" applyFont="1" applyBorder="1" applyAlignment="1">
      <alignment horizontal="right"/>
    </xf>
    <xf numFmtId="4" fontId="7" fillId="0" borderId="56" xfId="0" applyNumberFormat="1" applyFont="1" applyBorder="1" applyAlignment="1">
      <alignment horizontal="right"/>
    </xf>
    <xf numFmtId="0" fontId="5" fillId="0" borderId="19" xfId="0" applyFont="1" applyBorder="1" applyAlignment="1">
      <alignment horizontal="center" vertical="center"/>
    </xf>
    <xf numFmtId="0" fontId="5" fillId="0" borderId="49" xfId="0" applyFont="1" applyBorder="1" applyAlignment="1">
      <alignment horizontal="center" vertical="center"/>
    </xf>
    <xf numFmtId="0" fontId="5" fillId="0" borderId="10" xfId="0" applyFont="1" applyBorder="1" applyAlignment="1">
      <alignment horizontal="center" vertical="center"/>
    </xf>
    <xf numFmtId="49" fontId="8" fillId="0" borderId="10" xfId="0" applyNumberFormat="1" applyFont="1" applyBorder="1" applyAlignment="1">
      <alignment horizontal="center"/>
    </xf>
    <xf numFmtId="49" fontId="8" fillId="0" borderId="25" xfId="0" applyNumberFormat="1" applyFont="1" applyBorder="1" applyAlignment="1">
      <alignment horizontal="center"/>
    </xf>
    <xf numFmtId="0" fontId="7" fillId="0" borderId="23" xfId="0" applyFont="1" applyBorder="1" applyAlignment="1">
      <alignment horizontal="left" indent="1"/>
    </xf>
    <xf numFmtId="0" fontId="7" fillId="0" borderId="0" xfId="0" applyFont="1" applyBorder="1" applyAlignment="1">
      <alignment horizontal="left" indent="1"/>
    </xf>
    <xf numFmtId="0" fontId="7" fillId="0" borderId="21" xfId="0" applyFont="1" applyBorder="1" applyAlignment="1">
      <alignment horizontal="left" indent="1"/>
    </xf>
    <xf numFmtId="0" fontId="7" fillId="0" borderId="30" xfId="0" applyNumberFormat="1" applyFont="1" applyBorder="1" applyAlignment="1">
      <alignment horizontal="right"/>
    </xf>
    <xf numFmtId="0" fontId="7" fillId="0" borderId="29" xfId="0" applyNumberFormat="1" applyFont="1" applyBorder="1" applyAlignment="1">
      <alignment horizontal="right"/>
    </xf>
    <xf numFmtId="0" fontId="7" fillId="0" borderId="31" xfId="0" applyNumberFormat="1" applyFont="1" applyBorder="1" applyAlignment="1">
      <alignment horizontal="right"/>
    </xf>
    <xf numFmtId="0" fontId="7" fillId="0" borderId="50" xfId="0" applyNumberFormat="1" applyFont="1" applyBorder="1" applyAlignment="1">
      <alignment horizontal="right"/>
    </xf>
    <xf numFmtId="0" fontId="7" fillId="0" borderId="19" xfId="0" applyNumberFormat="1" applyFont="1" applyBorder="1" applyAlignment="1">
      <alignment horizontal="right"/>
    </xf>
    <xf numFmtId="0" fontId="7" fillId="0" borderId="49" xfId="0" applyNumberFormat="1" applyFont="1" applyBorder="1" applyAlignment="1">
      <alignment horizontal="right"/>
    </xf>
    <xf numFmtId="0" fontId="7" fillId="0" borderId="23" xfId="0" applyNumberFormat="1" applyFont="1" applyBorder="1" applyAlignment="1">
      <alignment horizontal="right"/>
    </xf>
    <xf numFmtId="0" fontId="7" fillId="0" borderId="0" xfId="0" applyNumberFormat="1" applyFont="1" applyBorder="1" applyAlignment="1">
      <alignment horizontal="right"/>
    </xf>
    <xf numFmtId="0" fontId="7" fillId="0" borderId="22" xfId="0" applyNumberFormat="1" applyFont="1" applyBorder="1" applyAlignment="1">
      <alignment horizontal="right"/>
    </xf>
    <xf numFmtId="0" fontId="7" fillId="0" borderId="29" xfId="0" applyFont="1" applyBorder="1" applyAlignment="1">
      <alignment horizontal="left" indent="1"/>
    </xf>
    <xf numFmtId="0" fontId="7" fillId="0" borderId="51" xfId="0" applyFont="1" applyBorder="1" applyAlignment="1">
      <alignment horizontal="left" indent="1"/>
    </xf>
    <xf numFmtId="0" fontId="7" fillId="0" borderId="19" xfId="0" applyFont="1" applyBorder="1" applyAlignment="1">
      <alignment horizontal="left" indent="4"/>
    </xf>
    <xf numFmtId="0" fontId="7" fillId="0" borderId="24" xfId="0" applyFont="1" applyBorder="1" applyAlignment="1">
      <alignment horizontal="left" indent="3"/>
    </xf>
    <xf numFmtId="0" fontId="7" fillId="0" borderId="53" xfId="0" applyFont="1" applyBorder="1" applyAlignment="1">
      <alignment horizontal="left" indent="3"/>
    </xf>
    <xf numFmtId="0" fontId="7" fillId="0" borderId="31" xfId="0" applyFont="1" applyBorder="1" applyAlignment="1">
      <alignment/>
    </xf>
    <xf numFmtId="0" fontId="7" fillId="0" borderId="28" xfId="0" applyFont="1" applyBorder="1" applyAlignment="1">
      <alignment/>
    </xf>
    <xf numFmtId="0" fontId="7" fillId="0" borderId="30" xfId="0" applyFont="1" applyBorder="1" applyAlignment="1">
      <alignment/>
    </xf>
    <xf numFmtId="0" fontId="7" fillId="0" borderId="24" xfId="0" applyFont="1" applyBorder="1" applyAlignment="1">
      <alignment horizontal="left" indent="2"/>
    </xf>
    <xf numFmtId="0" fontId="7" fillId="0" borderId="30" xfId="0" applyNumberFormat="1" applyFont="1" applyBorder="1" applyAlignment="1">
      <alignment horizontal="left"/>
    </xf>
    <xf numFmtId="0" fontId="7" fillId="0" borderId="29" xfId="0" applyNumberFormat="1" applyFont="1" applyBorder="1" applyAlignment="1">
      <alignment horizontal="left"/>
    </xf>
    <xf numFmtId="0" fontId="7" fillId="0" borderId="31" xfId="0" applyNumberFormat="1" applyFont="1" applyBorder="1" applyAlignment="1">
      <alignment horizontal="left"/>
    </xf>
    <xf numFmtId="0" fontId="7" fillId="0" borderId="50" xfId="0" applyNumberFormat="1" applyFont="1" applyBorder="1" applyAlignment="1">
      <alignment horizontal="left"/>
    </xf>
    <xf numFmtId="0" fontId="7" fillId="0" borderId="19" xfId="0" applyNumberFormat="1" applyFont="1" applyBorder="1" applyAlignment="1">
      <alignment horizontal="left"/>
    </xf>
    <xf numFmtId="0" fontId="7" fillId="0" borderId="49" xfId="0" applyNumberFormat="1" applyFont="1" applyBorder="1" applyAlignment="1">
      <alignment horizontal="left"/>
    </xf>
    <xf numFmtId="0" fontId="7" fillId="0" borderId="23" xfId="0" applyNumberFormat="1" applyFont="1" applyBorder="1" applyAlignment="1">
      <alignment horizontal="left"/>
    </xf>
    <xf numFmtId="0" fontId="7" fillId="0" borderId="0" xfId="0" applyNumberFormat="1" applyFont="1" applyBorder="1" applyAlignment="1">
      <alignment horizontal="left"/>
    </xf>
    <xf numFmtId="0" fontId="7" fillId="0" borderId="22" xfId="0" applyNumberFormat="1" applyFont="1" applyBorder="1" applyAlignment="1">
      <alignment horizontal="left"/>
    </xf>
    <xf numFmtId="0" fontId="7" fillId="0" borderId="26" xfId="0" applyNumberFormat="1" applyFont="1" applyBorder="1" applyAlignment="1">
      <alignment horizontal="left"/>
    </xf>
    <xf numFmtId="0" fontId="7" fillId="0" borderId="26" xfId="0" applyNumberFormat="1" applyFont="1" applyBorder="1" applyAlignment="1">
      <alignment horizontal="right"/>
    </xf>
    <xf numFmtId="0" fontId="7" fillId="0" borderId="39" xfId="0" applyNumberFormat="1" applyFont="1" applyBorder="1" applyAlignment="1">
      <alignment horizontal="right"/>
    </xf>
    <xf numFmtId="49" fontId="8" fillId="0" borderId="35" xfId="0" applyNumberFormat="1" applyFont="1" applyBorder="1" applyAlignment="1">
      <alignment horizontal="center"/>
    </xf>
    <xf numFmtId="49" fontId="8" fillId="0" borderId="36" xfId="0" applyNumberFormat="1" applyFont="1" applyBorder="1" applyAlignment="1">
      <alignment horizont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7" fillId="0" borderId="51" xfId="0" applyNumberFormat="1" applyFont="1" applyBorder="1" applyAlignment="1">
      <alignment horizontal="right"/>
    </xf>
    <xf numFmtId="0" fontId="7" fillId="0" borderId="52" xfId="0" applyNumberFormat="1" applyFont="1" applyBorder="1" applyAlignment="1">
      <alignment horizontal="right"/>
    </xf>
    <xf numFmtId="0" fontId="7" fillId="0" borderId="21" xfId="0" applyNumberFormat="1" applyFont="1" applyBorder="1" applyAlignment="1">
      <alignment horizontal="right"/>
    </xf>
    <xf numFmtId="0" fontId="5" fillId="0" borderId="23" xfId="0" applyFont="1" applyBorder="1" applyAlignment="1">
      <alignment horizontal="center" vertical="center"/>
    </xf>
    <xf numFmtId="4" fontId="7" fillId="0" borderId="30" xfId="0" applyNumberFormat="1" applyFont="1" applyBorder="1" applyAlignment="1">
      <alignment horizontal="left"/>
    </xf>
    <xf numFmtId="4" fontId="7" fillId="0" borderId="36" xfId="0" applyNumberFormat="1" applyFont="1" applyBorder="1" applyAlignment="1">
      <alignment horizontal="left"/>
    </xf>
    <xf numFmtId="0" fontId="7" fillId="0" borderId="36" xfId="0" applyNumberFormat="1" applyFont="1" applyBorder="1" applyAlignment="1">
      <alignment horizontal="left"/>
    </xf>
    <xf numFmtId="4" fontId="7" fillId="0" borderId="36" xfId="0" applyNumberFormat="1" applyFont="1" applyBorder="1" applyAlignment="1">
      <alignment horizontal="right"/>
    </xf>
    <xf numFmtId="0" fontId="7" fillId="0" borderId="36" xfId="0" applyNumberFormat="1" applyFont="1" applyBorder="1" applyAlignment="1">
      <alignment horizontal="right"/>
    </xf>
    <xf numFmtId="0" fontId="7" fillId="0" borderId="37" xfId="0" applyNumberFormat="1" applyFont="1" applyBorder="1" applyAlignment="1">
      <alignment horizontal="right"/>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Border="1" applyAlignment="1">
      <alignment horizontal="center" vertical="center"/>
    </xf>
    <xf numFmtId="0" fontId="7" fillId="0" borderId="19" xfId="0" applyFont="1" applyBorder="1" applyAlignment="1">
      <alignment/>
    </xf>
    <xf numFmtId="0" fontId="7" fillId="0" borderId="21" xfId="0" applyFont="1" applyBorder="1" applyAlignment="1">
      <alignment horizontal="left" indent="3"/>
    </xf>
    <xf numFmtId="4" fontId="7" fillId="0" borderId="31" xfId="0" applyNumberFormat="1" applyFont="1" applyBorder="1" applyAlignment="1">
      <alignment horizontal="center"/>
    </xf>
    <xf numFmtId="4" fontId="7" fillId="0" borderId="49" xfId="0" applyNumberFormat="1" applyFont="1" applyBorder="1" applyAlignment="1">
      <alignment horizontal="center"/>
    </xf>
    <xf numFmtId="0" fontId="7" fillId="0" borderId="29" xfId="0" applyFont="1" applyBorder="1" applyAlignment="1">
      <alignment horizontal="left" indent="4"/>
    </xf>
    <xf numFmtId="4" fontId="7" fillId="0" borderId="32" xfId="0" applyNumberFormat="1" applyFont="1" applyBorder="1" applyAlignment="1">
      <alignment horizontal="center"/>
    </xf>
    <xf numFmtId="4" fontId="7" fillId="0" borderId="33" xfId="0" applyNumberFormat="1" applyFont="1" applyBorder="1" applyAlignment="1">
      <alignment horizontal="center"/>
    </xf>
    <xf numFmtId="4" fontId="7" fillId="0" borderId="34" xfId="0" applyNumberFormat="1" applyFont="1" applyBorder="1" applyAlignment="1">
      <alignment horizontal="center"/>
    </xf>
    <xf numFmtId="49" fontId="7" fillId="0" borderId="57"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2" xfId="0" applyNumberFormat="1" applyFont="1" applyBorder="1" applyAlignment="1">
      <alignment horizontal="center"/>
    </xf>
    <xf numFmtId="0" fontId="7" fillId="0" borderId="32" xfId="0" applyNumberFormat="1" applyFont="1" applyBorder="1" applyAlignment="1">
      <alignment horizontal="right"/>
    </xf>
    <xf numFmtId="0" fontId="7" fillId="0" borderId="33" xfId="0" applyNumberFormat="1" applyFont="1" applyBorder="1" applyAlignment="1">
      <alignment horizontal="right"/>
    </xf>
    <xf numFmtId="0" fontId="7" fillId="0" borderId="58" xfId="0" applyNumberFormat="1" applyFont="1" applyBorder="1" applyAlignment="1">
      <alignment horizontal="right"/>
    </xf>
    <xf numFmtId="0" fontId="7" fillId="0" borderId="0" xfId="0" applyFont="1"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vertical="center"/>
    </xf>
    <xf numFmtId="0" fontId="14" fillId="33" borderId="29" xfId="0" applyFont="1" applyFill="1" applyBorder="1" applyAlignment="1">
      <alignment horizontal="center"/>
    </xf>
    <xf numFmtId="0" fontId="14" fillId="33" borderId="0" xfId="0" applyFont="1" applyFill="1" applyAlignment="1">
      <alignment horizontal="center"/>
    </xf>
    <xf numFmtId="0" fontId="14" fillId="33" borderId="29" xfId="0" applyFont="1" applyFill="1" applyBorder="1" applyAlignment="1">
      <alignment horizontal="center" vertical="top"/>
    </xf>
    <xf numFmtId="49" fontId="15" fillId="33" borderId="19" xfId="0" applyNumberFormat="1" applyFont="1" applyFill="1" applyBorder="1" applyAlignment="1">
      <alignment horizontal="center"/>
    </xf>
    <xf numFmtId="49" fontId="14" fillId="33" borderId="19" xfId="0" applyNumberFormat="1" applyFont="1" applyFill="1" applyBorder="1" applyAlignment="1">
      <alignment horizontal="center"/>
    </xf>
    <xf numFmtId="0" fontId="14" fillId="33" borderId="19" xfId="61" applyNumberFormat="1" applyFont="1" applyFill="1" applyBorder="1" applyAlignment="1">
      <alignment horizontal="center"/>
    </xf>
    <xf numFmtId="0" fontId="14" fillId="33" borderId="0" xfId="0" applyFont="1" applyFill="1" applyAlignment="1">
      <alignment horizontal="left"/>
    </xf>
    <xf numFmtId="0" fontId="15" fillId="33" borderId="19" xfId="0" applyFont="1" applyFill="1" applyBorder="1" applyAlignment="1">
      <alignment horizontal="center" vertical="top"/>
    </xf>
    <xf numFmtId="0" fontId="14" fillId="33" borderId="19" xfId="0" applyFont="1" applyFill="1" applyBorder="1" applyAlignment="1">
      <alignment horizontal="center" vertical="top"/>
    </xf>
    <xf numFmtId="49" fontId="15" fillId="33" borderId="19" xfId="0" applyNumberFormat="1" applyFont="1" applyFill="1" applyBorder="1" applyAlignment="1">
      <alignment horizontal="center" vertical="top"/>
    </xf>
    <xf numFmtId="49" fontId="14" fillId="33" borderId="19" xfId="0" applyNumberFormat="1" applyFont="1" applyFill="1" applyBorder="1" applyAlignment="1">
      <alignment horizontal="center" vertical="top"/>
    </xf>
    <xf numFmtId="0" fontId="14" fillId="33" borderId="59" xfId="0" applyFont="1" applyFill="1" applyBorder="1" applyAlignment="1">
      <alignment horizontal="center" wrapText="1"/>
    </xf>
    <xf numFmtId="0" fontId="15" fillId="33" borderId="19" xfId="0" applyFont="1" applyFill="1" applyBorder="1" applyAlignment="1">
      <alignment horizontal="center"/>
    </xf>
    <xf numFmtId="0" fontId="14" fillId="33" borderId="19" xfId="0" applyFont="1" applyFill="1" applyBorder="1" applyAlignment="1">
      <alignment horizontal="center"/>
    </xf>
    <xf numFmtId="0" fontId="16" fillId="33" borderId="29" xfId="0" applyFont="1" applyFill="1" applyBorder="1" applyAlignment="1">
      <alignment horizontal="right" vertical="center"/>
    </xf>
    <xf numFmtId="0" fontId="14" fillId="33" borderId="29" xfId="0" applyFont="1" applyFill="1" applyBorder="1" applyAlignment="1">
      <alignment horizontal="right" vertical="center"/>
    </xf>
    <xf numFmtId="0" fontId="14" fillId="33" borderId="60" xfId="0" applyFont="1" applyFill="1" applyBorder="1" applyAlignment="1">
      <alignment horizontal="center"/>
    </xf>
    <xf numFmtId="0" fontId="14" fillId="33" borderId="59" xfId="0" applyFont="1" applyFill="1" applyBorder="1" applyAlignment="1">
      <alignment horizontal="center"/>
    </xf>
    <xf numFmtId="0" fontId="14" fillId="33" borderId="24" xfId="0" applyFont="1" applyFill="1" applyBorder="1" applyAlignment="1">
      <alignment horizontal="center" wrapText="1"/>
    </xf>
    <xf numFmtId="0" fontId="14" fillId="33" borderId="10" xfId="0" applyFont="1" applyFill="1" applyBorder="1" applyAlignment="1">
      <alignment horizontal="center" wrapText="1"/>
    </xf>
    <xf numFmtId="0" fontId="14" fillId="33" borderId="25" xfId="0" applyFont="1" applyFill="1" applyBorder="1" applyAlignment="1">
      <alignment horizontal="center" wrapText="1"/>
    </xf>
    <xf numFmtId="0" fontId="14" fillId="33" borderId="24"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3" xfId="0" applyFont="1" applyFill="1" applyBorder="1" applyAlignment="1">
      <alignment horizontal="center" vertical="center" wrapText="1"/>
    </xf>
    <xf numFmtId="0" fontId="14" fillId="33" borderId="25" xfId="0" applyFont="1" applyFill="1" applyBorder="1" applyAlignment="1">
      <alignment horizontal="center" vertical="center"/>
    </xf>
    <xf numFmtId="0" fontId="14" fillId="33" borderId="26" xfId="0" applyFont="1" applyFill="1" applyBorder="1" applyAlignment="1">
      <alignment horizontal="center" vertical="center"/>
    </xf>
    <xf numFmtId="0" fontId="14" fillId="33" borderId="24" xfId="0" applyFont="1" applyFill="1" applyBorder="1" applyAlignment="1">
      <alignment horizontal="center" vertical="center"/>
    </xf>
    <xf numFmtId="49" fontId="14" fillId="33" borderId="54" xfId="0" applyNumberFormat="1" applyFont="1" applyFill="1" applyBorder="1" applyAlignment="1">
      <alignment horizontal="center"/>
    </xf>
    <xf numFmtId="49" fontId="14" fillId="33" borderId="25" xfId="0" applyNumberFormat="1" applyFont="1" applyFill="1" applyBorder="1" applyAlignment="1">
      <alignment horizontal="center"/>
    </xf>
    <xf numFmtId="0" fontId="14" fillId="33" borderId="61" xfId="0" applyFont="1" applyFill="1" applyBorder="1" applyAlignment="1">
      <alignment horizontal="center" wrapText="1"/>
    </xf>
    <xf numFmtId="0" fontId="14" fillId="33" borderId="62" xfId="0" applyFont="1" applyFill="1" applyBorder="1" applyAlignment="1">
      <alignment horizontal="center" wrapText="1"/>
    </xf>
    <xf numFmtId="0" fontId="14" fillId="33" borderId="63" xfId="0" applyFont="1" applyFill="1" applyBorder="1" applyAlignment="1">
      <alignment horizontal="center" wrapText="1"/>
    </xf>
    <xf numFmtId="0" fontId="14" fillId="33" borderId="61"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53" xfId="0" applyFont="1" applyFill="1" applyBorder="1" applyAlignment="1">
      <alignment horizontal="left" vertical="center" wrapText="1"/>
    </xf>
    <xf numFmtId="49" fontId="14" fillId="33" borderId="65" xfId="0" applyNumberFormat="1" applyFont="1" applyFill="1" applyBorder="1" applyAlignment="1">
      <alignment horizontal="center"/>
    </xf>
    <xf numFmtId="49" fontId="14" fillId="33" borderId="63" xfId="0" applyNumberFormat="1" applyFont="1" applyFill="1" applyBorder="1" applyAlignment="1">
      <alignment horizontal="center"/>
    </xf>
    <xf numFmtId="0" fontId="14" fillId="33" borderId="25" xfId="0" applyFont="1" applyFill="1" applyBorder="1" applyAlignment="1">
      <alignment horizontal="center" vertical="center" wrapText="1"/>
    </xf>
    <xf numFmtId="0" fontId="14" fillId="33" borderId="29"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26"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6" fillId="33" borderId="0" xfId="0" applyFont="1" applyFill="1" applyAlignment="1">
      <alignment horizontal="left" vertical="center" wrapText="1"/>
    </xf>
    <xf numFmtId="0" fontId="14" fillId="33" borderId="0" xfId="0" applyFont="1" applyFill="1" applyAlignment="1">
      <alignment horizontal="left" vertical="center" wrapText="1"/>
    </xf>
    <xf numFmtId="4" fontId="14" fillId="33" borderId="24" xfId="0" applyNumberFormat="1" applyFont="1" applyFill="1" applyBorder="1" applyAlignment="1">
      <alignment horizontal="center" wrapText="1"/>
    </xf>
    <xf numFmtId="4" fontId="14" fillId="33" borderId="10" xfId="0" applyNumberFormat="1" applyFont="1" applyFill="1" applyBorder="1" applyAlignment="1">
      <alignment horizontal="center" wrapText="1"/>
    </xf>
    <xf numFmtId="4" fontId="14" fillId="33" borderId="25" xfId="0" applyNumberFormat="1" applyFont="1" applyFill="1" applyBorder="1" applyAlignment="1">
      <alignment horizontal="center" wrapText="1"/>
    </xf>
    <xf numFmtId="4" fontId="14" fillId="33" borderId="53" xfId="0" applyNumberFormat="1" applyFont="1" applyFill="1" applyBorder="1" applyAlignment="1">
      <alignment horizontal="center" wrapText="1"/>
    </xf>
    <xf numFmtId="0" fontId="14" fillId="33" borderId="43" xfId="0" applyFont="1" applyFill="1" applyBorder="1" applyAlignment="1">
      <alignment horizontal="center" wrapText="1"/>
    </xf>
    <xf numFmtId="0" fontId="14" fillId="33" borderId="27" xfId="0" applyFont="1" applyFill="1" applyBorder="1" applyAlignment="1">
      <alignment horizontal="center" wrapText="1"/>
    </xf>
    <xf numFmtId="0" fontId="14" fillId="33" borderId="66" xfId="0" applyFont="1" applyFill="1" applyBorder="1" applyAlignment="1">
      <alignment horizontal="center" wrapText="1"/>
    </xf>
    <xf numFmtId="0" fontId="14" fillId="33" borderId="43"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56" xfId="0" applyFont="1" applyFill="1" applyBorder="1" applyAlignment="1">
      <alignment horizontal="center" vertical="center" wrapText="1"/>
    </xf>
    <xf numFmtId="0" fontId="14" fillId="33" borderId="67" xfId="0" applyFont="1" applyFill="1" applyBorder="1" applyAlignment="1">
      <alignment horizontal="center"/>
    </xf>
    <xf numFmtId="0" fontId="14" fillId="33" borderId="66" xfId="0" applyFont="1" applyFill="1" applyBorder="1" applyAlignment="1">
      <alignment horizontal="center"/>
    </xf>
    <xf numFmtId="49" fontId="14" fillId="33" borderId="54" xfId="0" applyNumberFormat="1" applyFont="1" applyFill="1" applyBorder="1" applyAlignment="1">
      <alignment horizontal="center" vertical="center"/>
    </xf>
    <xf numFmtId="49" fontId="14" fillId="33" borderId="25" xfId="0" applyNumberFormat="1" applyFont="1" applyFill="1" applyBorder="1" applyAlignment="1">
      <alignment horizontal="center" vertical="center"/>
    </xf>
    <xf numFmtId="0" fontId="14" fillId="33" borderId="66" xfId="0" applyFont="1" applyFill="1" applyBorder="1" applyAlignment="1">
      <alignment horizontal="center" vertical="center" wrapText="1"/>
    </xf>
    <xf numFmtId="49" fontId="14" fillId="33" borderId="65" xfId="0" applyNumberFormat="1" applyFont="1" applyFill="1" applyBorder="1" applyAlignment="1">
      <alignment horizontal="center" vertical="center"/>
    </xf>
    <xf numFmtId="49" fontId="14" fillId="33" borderId="63" xfId="0" applyNumberFormat="1" applyFont="1" applyFill="1" applyBorder="1" applyAlignment="1">
      <alignment horizontal="center" vertical="center"/>
    </xf>
    <xf numFmtId="0" fontId="14" fillId="33" borderId="50" xfId="0" applyFont="1" applyFill="1" applyBorder="1" applyAlignment="1">
      <alignment horizontal="center" vertical="center" wrapText="1"/>
    </xf>
    <xf numFmtId="0" fontId="14" fillId="33" borderId="43" xfId="0" applyFont="1" applyFill="1" applyBorder="1" applyAlignment="1">
      <alignment horizontal="center" vertical="center"/>
    </xf>
    <xf numFmtId="0" fontId="14" fillId="33" borderId="66" xfId="0" applyFont="1" applyFill="1" applyBorder="1" applyAlignment="1">
      <alignment horizontal="center" vertical="center"/>
    </xf>
    <xf numFmtId="0" fontId="16" fillId="33" borderId="0" xfId="0" applyFont="1" applyFill="1" applyAlignment="1">
      <alignment horizontal="left" vertical="center"/>
    </xf>
    <xf numFmtId="0" fontId="14" fillId="33" borderId="0" xfId="0" applyFont="1" applyFill="1" applyAlignment="1">
      <alignment horizontal="left" vertical="center"/>
    </xf>
    <xf numFmtId="4" fontId="14" fillId="33" borderId="61" xfId="0" applyNumberFormat="1" applyFont="1" applyFill="1" applyBorder="1" applyAlignment="1">
      <alignment horizontal="center" wrapText="1"/>
    </xf>
    <xf numFmtId="4" fontId="14" fillId="33" borderId="62" xfId="0" applyNumberFormat="1" applyFont="1" applyFill="1" applyBorder="1" applyAlignment="1">
      <alignment horizontal="center" wrapText="1"/>
    </xf>
    <xf numFmtId="4" fontId="14" fillId="33" borderId="63" xfId="0" applyNumberFormat="1" applyFont="1" applyFill="1" applyBorder="1" applyAlignment="1">
      <alignment horizontal="center" wrapText="1"/>
    </xf>
    <xf numFmtId="0" fontId="0" fillId="0" borderId="10" xfId="0" applyBorder="1" applyAlignment="1">
      <alignment wrapText="1"/>
    </xf>
    <xf numFmtId="0" fontId="0" fillId="0" borderId="53" xfId="0" applyBorder="1" applyAlignment="1">
      <alignment wrapText="1"/>
    </xf>
    <xf numFmtId="49" fontId="16" fillId="33" borderId="29" xfId="0" applyNumberFormat="1" applyFont="1" applyFill="1" applyBorder="1" applyAlignment="1">
      <alignment horizontal="right" vertical="center"/>
    </xf>
    <xf numFmtId="49" fontId="14" fillId="33" borderId="29" xfId="0" applyNumberFormat="1" applyFont="1" applyFill="1" applyBorder="1" applyAlignment="1">
      <alignment horizontal="right" vertical="center"/>
    </xf>
    <xf numFmtId="49" fontId="14" fillId="33" borderId="51" xfId="0" applyNumberFormat="1" applyFont="1" applyFill="1" applyBorder="1" applyAlignment="1">
      <alignment horizontal="right" vertical="center"/>
    </xf>
    <xf numFmtId="49" fontId="14" fillId="33" borderId="67" xfId="0" applyNumberFormat="1" applyFont="1" applyFill="1" applyBorder="1" applyAlignment="1">
      <alignment horizontal="center" wrapText="1"/>
    </xf>
    <xf numFmtId="49" fontId="14" fillId="33" borderId="27" xfId="0" applyNumberFormat="1" applyFont="1" applyFill="1" applyBorder="1" applyAlignment="1">
      <alignment horizontal="center" wrapText="1"/>
    </xf>
    <xf numFmtId="49" fontId="14" fillId="33" borderId="66" xfId="0" applyNumberFormat="1" applyFont="1" applyFill="1" applyBorder="1" applyAlignment="1">
      <alignment horizontal="center" wrapText="1"/>
    </xf>
    <xf numFmtId="4" fontId="14" fillId="33" borderId="43" xfId="0" applyNumberFormat="1" applyFont="1" applyFill="1" applyBorder="1" applyAlignment="1">
      <alignment horizontal="center" vertical="center" wrapText="1"/>
    </xf>
    <xf numFmtId="0" fontId="16" fillId="33" borderId="0" xfId="0" applyFont="1" applyFill="1" applyBorder="1" applyAlignment="1">
      <alignment horizontal="left" vertical="center" wrapText="1"/>
    </xf>
    <xf numFmtId="49" fontId="14" fillId="33" borderId="10" xfId="0" applyNumberFormat="1" applyFont="1" applyFill="1" applyBorder="1" applyAlignment="1">
      <alignment horizontal="left" vertical="center" wrapText="1"/>
    </xf>
    <xf numFmtId="49" fontId="14" fillId="33" borderId="53" xfId="0" applyNumberFormat="1" applyFont="1" applyFill="1" applyBorder="1" applyAlignment="1">
      <alignment horizontal="left" vertical="center" wrapText="1"/>
    </xf>
    <xf numFmtId="49" fontId="14" fillId="33" borderId="54" xfId="0" applyNumberFormat="1" applyFont="1" applyFill="1" applyBorder="1" applyAlignment="1">
      <alignment horizontal="center" wrapText="1"/>
    </xf>
    <xf numFmtId="49" fontId="14" fillId="33" borderId="10" xfId="0" applyNumberFormat="1" applyFont="1" applyFill="1" applyBorder="1" applyAlignment="1">
      <alignment horizontal="center" wrapText="1"/>
    </xf>
    <xf numFmtId="49" fontId="14" fillId="33" borderId="25" xfId="0" applyNumberFormat="1" applyFont="1" applyFill="1" applyBorder="1" applyAlignment="1">
      <alignment horizontal="center" wrapText="1"/>
    </xf>
    <xf numFmtId="4" fontId="14" fillId="33" borderId="24" xfId="0" applyNumberFormat="1" applyFont="1" applyFill="1" applyBorder="1" applyAlignment="1">
      <alignment horizontal="center" vertical="center" wrapText="1"/>
    </xf>
    <xf numFmtId="49" fontId="14" fillId="33" borderId="25" xfId="0" applyNumberFormat="1" applyFont="1" applyFill="1" applyBorder="1" applyAlignment="1">
      <alignment horizontal="left" vertical="center" wrapText="1"/>
    </xf>
    <xf numFmtId="49" fontId="14" fillId="33" borderId="26" xfId="0" applyNumberFormat="1" applyFont="1" applyFill="1" applyBorder="1" applyAlignment="1">
      <alignment horizontal="left" vertical="center" wrapText="1"/>
    </xf>
    <xf numFmtId="49" fontId="14" fillId="33" borderId="24" xfId="0" applyNumberFormat="1" applyFont="1" applyFill="1" applyBorder="1" applyAlignment="1">
      <alignment horizontal="left" vertical="center" wrapText="1"/>
    </xf>
    <xf numFmtId="49" fontId="14" fillId="33" borderId="10" xfId="0" applyNumberFormat="1" applyFont="1" applyFill="1" applyBorder="1" applyAlignment="1">
      <alignment horizontal="center" vertical="center" wrapText="1"/>
    </xf>
    <xf numFmtId="49" fontId="14" fillId="33" borderId="25" xfId="0" applyNumberFormat="1" applyFont="1" applyFill="1" applyBorder="1" applyAlignment="1">
      <alignment horizontal="center" vertical="center" wrapText="1"/>
    </xf>
    <xf numFmtId="49" fontId="14" fillId="33" borderId="30" xfId="0" applyNumberFormat="1" applyFont="1" applyFill="1" applyBorder="1" applyAlignment="1">
      <alignment horizontal="center" vertical="center" wrapText="1"/>
    </xf>
    <xf numFmtId="49" fontId="14" fillId="33" borderId="29" xfId="0" applyNumberFormat="1" applyFont="1" applyFill="1" applyBorder="1" applyAlignment="1">
      <alignment horizontal="center" vertical="center" wrapText="1"/>
    </xf>
    <xf numFmtId="49" fontId="14" fillId="33" borderId="31" xfId="0" applyNumberFormat="1" applyFont="1" applyFill="1" applyBorder="1" applyAlignment="1">
      <alignment horizontal="center" vertical="center" wrapText="1"/>
    </xf>
    <xf numFmtId="49" fontId="14" fillId="33" borderId="65" xfId="0" applyNumberFormat="1" applyFont="1" applyFill="1" applyBorder="1" applyAlignment="1">
      <alignment horizontal="center" wrapText="1"/>
    </xf>
    <xf numFmtId="49" fontId="14" fillId="33" borderId="62" xfId="0" applyNumberFormat="1" applyFont="1" applyFill="1" applyBorder="1" applyAlignment="1">
      <alignment horizontal="center" wrapText="1"/>
    </xf>
    <xf numFmtId="49" fontId="14" fillId="33" borderId="63" xfId="0" applyNumberFormat="1" applyFont="1" applyFill="1" applyBorder="1" applyAlignment="1">
      <alignment horizontal="center" wrapText="1"/>
    </xf>
    <xf numFmtId="4" fontId="14" fillId="33" borderId="61" xfId="0" applyNumberFormat="1"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0" xfId="0" applyNumberFormat="1" applyFont="1" applyFill="1" applyBorder="1" applyAlignment="1">
      <alignment horizontal="left"/>
    </xf>
    <xf numFmtId="49" fontId="14" fillId="33" borderId="10" xfId="0" applyNumberFormat="1" applyFont="1" applyFill="1" applyBorder="1" applyAlignment="1">
      <alignment horizontal="center"/>
    </xf>
    <xf numFmtId="0" fontId="63" fillId="33" borderId="29" xfId="53" applyFont="1" applyFill="1" applyBorder="1" applyAlignment="1">
      <alignment horizontal="center" vertical="center"/>
      <protection/>
    </xf>
    <xf numFmtId="0" fontId="14" fillId="33" borderId="0" xfId="0" applyNumberFormat="1" applyFont="1" applyFill="1" applyBorder="1" applyAlignment="1">
      <alignment horizontal="right" wrapText="1"/>
    </xf>
    <xf numFmtId="0" fontId="0" fillId="0" borderId="0" xfId="0" applyAlignment="1">
      <alignment horizontal="right" wrapText="1"/>
    </xf>
    <xf numFmtId="0" fontId="16" fillId="33" borderId="0" xfId="0" applyNumberFormat="1" applyFont="1" applyFill="1" applyBorder="1" applyAlignment="1">
      <alignment horizontal="center" vertical="center" wrapText="1"/>
    </xf>
    <xf numFmtId="0" fontId="14" fillId="33" borderId="19" xfId="0" applyNumberFormat="1" applyFont="1" applyFill="1" applyBorder="1" applyAlignment="1">
      <alignment horizontal="center" wrapText="1"/>
    </xf>
    <xf numFmtId="0" fontId="14" fillId="33" borderId="19" xfId="0" applyNumberFormat="1" applyFont="1" applyFill="1" applyBorder="1" applyAlignment="1">
      <alignment horizontal="center"/>
    </xf>
    <xf numFmtId="0" fontId="14" fillId="33" borderId="19" xfId="61" applyNumberFormat="1" applyFont="1" applyFill="1" applyBorder="1" applyAlignment="1">
      <alignment horizontal="left"/>
    </xf>
    <xf numFmtId="0" fontId="16" fillId="33" borderId="51" xfId="0" applyFont="1" applyFill="1" applyBorder="1" applyAlignment="1">
      <alignment horizontal="right" vertical="center"/>
    </xf>
    <xf numFmtId="0" fontId="14" fillId="33" borderId="27" xfId="0" applyFont="1" applyFill="1" applyBorder="1" applyAlignment="1">
      <alignment horizontal="center"/>
    </xf>
    <xf numFmtId="0" fontId="14" fillId="33" borderId="10" xfId="0" applyFont="1" applyFill="1" applyBorder="1" applyAlignment="1">
      <alignment horizontal="center" vertical="center"/>
    </xf>
    <xf numFmtId="0" fontId="14" fillId="33" borderId="53" xfId="0" applyFont="1" applyFill="1" applyBorder="1" applyAlignment="1">
      <alignment horizontal="center" vertical="center"/>
    </xf>
    <xf numFmtId="0" fontId="14" fillId="33" borderId="27" xfId="0" applyFont="1" applyFill="1" applyBorder="1" applyAlignment="1">
      <alignment horizontal="center" vertical="center"/>
    </xf>
    <xf numFmtId="49" fontId="14" fillId="33" borderId="62" xfId="0" applyNumberFormat="1" applyFont="1" applyFill="1" applyBorder="1" applyAlignment="1">
      <alignment horizontal="center"/>
    </xf>
    <xf numFmtId="0" fontId="14" fillId="33" borderId="62" xfId="0" applyNumberFormat="1" applyFont="1" applyFill="1" applyBorder="1" applyAlignment="1">
      <alignment horizontal="center"/>
    </xf>
    <xf numFmtId="0" fontId="14" fillId="33" borderId="63" xfId="0" applyNumberFormat="1" applyFont="1" applyFill="1" applyBorder="1" applyAlignment="1">
      <alignment horizontal="center"/>
    </xf>
    <xf numFmtId="0" fontId="14" fillId="33" borderId="61" xfId="0" applyNumberFormat="1" applyFont="1" applyFill="1" applyBorder="1" applyAlignment="1">
      <alignment horizontal="center"/>
    </xf>
    <xf numFmtId="0" fontId="14" fillId="33" borderId="64" xfId="0" applyNumberFormat="1" applyFont="1" applyFill="1" applyBorder="1" applyAlignment="1">
      <alignment horizontal="center"/>
    </xf>
    <xf numFmtId="0" fontId="14" fillId="33" borderId="67" xfId="0" applyNumberFormat="1" applyFont="1" applyFill="1" applyBorder="1" applyAlignment="1">
      <alignment horizontal="center"/>
    </xf>
    <xf numFmtId="0" fontId="14" fillId="33" borderId="27" xfId="0" applyNumberFormat="1" applyFont="1" applyFill="1" applyBorder="1" applyAlignment="1">
      <alignment horizontal="center"/>
    </xf>
    <xf numFmtId="0" fontId="14" fillId="33" borderId="66" xfId="0" applyNumberFormat="1" applyFont="1" applyFill="1" applyBorder="1" applyAlignment="1">
      <alignment horizontal="center"/>
    </xf>
    <xf numFmtId="0" fontId="14" fillId="33" borderId="43" xfId="0" applyNumberFormat="1" applyFont="1" applyFill="1" applyBorder="1" applyAlignment="1">
      <alignment horizontal="center"/>
    </xf>
    <xf numFmtId="0" fontId="14" fillId="33" borderId="56" xfId="0" applyNumberFormat="1" applyFont="1" applyFill="1" applyBorder="1" applyAlignment="1">
      <alignment horizontal="center"/>
    </xf>
    <xf numFmtId="0" fontId="16" fillId="33" borderId="0" xfId="0" applyNumberFormat="1" applyFont="1" applyFill="1" applyBorder="1" applyAlignment="1">
      <alignment horizontal="left" vertical="center"/>
    </xf>
    <xf numFmtId="0" fontId="14" fillId="33" borderId="10" xfId="0" applyNumberFormat="1" applyFont="1" applyFill="1" applyBorder="1" applyAlignment="1">
      <alignment horizontal="center" vertical="center"/>
    </xf>
    <xf numFmtId="0" fontId="14" fillId="33" borderId="25" xfId="0" applyNumberFormat="1" applyFont="1" applyFill="1" applyBorder="1" applyAlignment="1">
      <alignment horizontal="center" vertical="center"/>
    </xf>
    <xf numFmtId="0" fontId="14" fillId="33" borderId="24" xfId="0" applyNumberFormat="1" applyFont="1" applyFill="1" applyBorder="1" applyAlignment="1">
      <alignment horizontal="center" vertical="center"/>
    </xf>
    <xf numFmtId="0" fontId="14" fillId="33" borderId="29" xfId="0" applyNumberFormat="1" applyFont="1" applyFill="1" applyBorder="1" applyAlignment="1">
      <alignment horizontal="center"/>
    </xf>
    <xf numFmtId="0" fontId="14" fillId="33" borderId="31" xfId="0" applyNumberFormat="1" applyFont="1" applyFill="1" applyBorder="1" applyAlignment="1">
      <alignment horizontal="center"/>
    </xf>
    <xf numFmtId="0" fontId="14" fillId="33" borderId="30" xfId="0" applyNumberFormat="1" applyFont="1" applyFill="1" applyBorder="1" applyAlignment="1">
      <alignment horizontal="center"/>
    </xf>
    <xf numFmtId="4" fontId="14" fillId="33" borderId="10" xfId="0" applyNumberFormat="1" applyFont="1" applyFill="1" applyBorder="1" applyAlignment="1">
      <alignment horizontal="center" vertical="center" wrapText="1"/>
    </xf>
    <xf numFmtId="4" fontId="14" fillId="33" borderId="53"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53" xfId="0" applyFont="1" applyFill="1" applyBorder="1" applyAlignment="1">
      <alignment horizontal="left" vertical="center"/>
    </xf>
    <xf numFmtId="4" fontId="14" fillId="33" borderId="62" xfId="0" applyNumberFormat="1" applyFont="1" applyFill="1" applyBorder="1" applyAlignment="1">
      <alignment horizontal="center" vertical="center" wrapText="1"/>
    </xf>
    <xf numFmtId="4" fontId="14" fillId="33" borderId="64" xfId="0" applyNumberFormat="1" applyFont="1" applyFill="1" applyBorder="1" applyAlignment="1">
      <alignment horizontal="center" vertical="center" wrapText="1"/>
    </xf>
    <xf numFmtId="4" fontId="14" fillId="33" borderId="25" xfId="0" applyNumberFormat="1" applyFont="1" applyFill="1" applyBorder="1" applyAlignment="1">
      <alignment horizontal="center" vertical="center" wrapText="1"/>
    </xf>
    <xf numFmtId="4" fontId="14" fillId="33" borderId="63" xfId="0" applyNumberFormat="1" applyFont="1" applyFill="1" applyBorder="1" applyAlignment="1">
      <alignment horizontal="center" vertical="center" wrapText="1"/>
    </xf>
    <xf numFmtId="0" fontId="15" fillId="33" borderId="0" xfId="0" applyNumberFormat="1" applyFont="1" applyFill="1" applyBorder="1" applyAlignment="1">
      <alignment horizontal="right" wrapText="1"/>
    </xf>
    <xf numFmtId="49" fontId="14" fillId="33" borderId="38" xfId="0" applyNumberFormat="1" applyFont="1" applyFill="1" applyBorder="1" applyAlignment="1">
      <alignment horizontal="center" wrapText="1"/>
    </xf>
    <xf numFmtId="49" fontId="14" fillId="33" borderId="26" xfId="0" applyNumberFormat="1" applyFont="1" applyFill="1" applyBorder="1" applyAlignment="1">
      <alignment horizontal="center" wrapText="1"/>
    </xf>
    <xf numFmtId="0" fontId="14" fillId="33" borderId="39" xfId="0" applyFont="1" applyFill="1" applyBorder="1" applyAlignment="1">
      <alignment horizontal="center" vertical="center" wrapText="1"/>
    </xf>
    <xf numFmtId="49" fontId="14" fillId="33" borderId="57" xfId="0" applyNumberFormat="1" applyFont="1" applyFill="1" applyBorder="1" applyAlignment="1">
      <alignment horizontal="center" wrapText="1"/>
    </xf>
    <xf numFmtId="49" fontId="14" fillId="33" borderId="33" xfId="0" applyNumberFormat="1" applyFont="1" applyFill="1" applyBorder="1" applyAlignment="1">
      <alignment horizontal="center" wrapText="1"/>
    </xf>
    <xf numFmtId="49" fontId="14" fillId="33" borderId="34" xfId="0" applyNumberFormat="1" applyFont="1" applyFill="1" applyBorder="1" applyAlignment="1">
      <alignment horizontal="center" wrapText="1"/>
    </xf>
    <xf numFmtId="0" fontId="14" fillId="33" borderId="32"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14" fillId="33" borderId="10" xfId="0" applyFont="1" applyFill="1" applyBorder="1" applyAlignment="1">
      <alignment horizontal="left" vertical="top" wrapText="1" indent="3"/>
    </xf>
    <xf numFmtId="0" fontId="14" fillId="33" borderId="53" xfId="0" applyFont="1" applyFill="1" applyBorder="1" applyAlignment="1">
      <alignment horizontal="left" vertical="top" wrapText="1" indent="3"/>
    </xf>
    <xf numFmtId="0" fontId="7" fillId="33" borderId="10" xfId="0" applyFont="1" applyFill="1" applyBorder="1" applyAlignment="1">
      <alignment horizontal="center" vertical="center"/>
    </xf>
    <xf numFmtId="0" fontId="7" fillId="33" borderId="25" xfId="0" applyFont="1" applyFill="1" applyBorder="1" applyAlignment="1">
      <alignment horizontal="center" vertical="center"/>
    </xf>
    <xf numFmtId="49" fontId="7" fillId="33" borderId="29" xfId="0" applyNumberFormat="1" applyFont="1" applyFill="1" applyBorder="1" applyAlignment="1">
      <alignment horizontal="center" vertical="center" wrapText="1"/>
    </xf>
    <xf numFmtId="49" fontId="7" fillId="33" borderId="31" xfId="0" applyNumberFormat="1" applyFont="1" applyFill="1" applyBorder="1" applyAlignment="1">
      <alignment horizontal="center" vertical="center" wrapText="1"/>
    </xf>
    <xf numFmtId="49" fontId="7" fillId="33" borderId="43" xfId="0" applyNumberFormat="1" applyFont="1" applyFill="1" applyBorder="1" applyAlignment="1">
      <alignment horizontal="center" vertical="center" wrapText="1"/>
    </xf>
    <xf numFmtId="49" fontId="7" fillId="33" borderId="27" xfId="0" applyNumberFormat="1" applyFont="1" applyFill="1" applyBorder="1" applyAlignment="1">
      <alignment horizontal="center" vertical="center" wrapText="1"/>
    </xf>
    <xf numFmtId="49" fontId="7" fillId="33" borderId="66" xfId="0" applyNumberFormat="1" applyFont="1" applyFill="1" applyBorder="1" applyAlignment="1">
      <alignment horizontal="center" vertical="center" wrapText="1"/>
    </xf>
    <xf numFmtId="49" fontId="14" fillId="33" borderId="35" xfId="0" applyNumberFormat="1" applyFont="1" applyFill="1" applyBorder="1" applyAlignment="1">
      <alignment horizontal="center" wrapText="1"/>
    </xf>
    <xf numFmtId="49" fontId="14" fillId="33" borderId="36" xfId="0" applyNumberFormat="1" applyFont="1" applyFill="1" applyBorder="1" applyAlignment="1">
      <alignment horizontal="center" wrapText="1"/>
    </xf>
    <xf numFmtId="0" fontId="14" fillId="33" borderId="36" xfId="0" applyFont="1" applyFill="1" applyBorder="1" applyAlignment="1">
      <alignment horizontal="center" vertical="center" wrapText="1"/>
    </xf>
    <xf numFmtId="0" fontId="14" fillId="33" borderId="37" xfId="0" applyFont="1" applyFill="1" applyBorder="1" applyAlignment="1">
      <alignment horizontal="center" vertical="center" wrapText="1"/>
    </xf>
    <xf numFmtId="4" fontId="14" fillId="33" borderId="41" xfId="0" applyNumberFormat="1" applyFont="1" applyFill="1" applyBorder="1" applyAlignment="1">
      <alignment horizontal="center" vertical="center" wrapText="1"/>
    </xf>
    <xf numFmtId="4" fontId="14" fillId="33" borderId="42" xfId="0" applyNumberFormat="1" applyFont="1" applyFill="1" applyBorder="1" applyAlignment="1">
      <alignment horizontal="center" vertical="center" wrapText="1"/>
    </xf>
    <xf numFmtId="4" fontId="14" fillId="33" borderId="26" xfId="0" applyNumberFormat="1" applyFont="1" applyFill="1" applyBorder="1" applyAlignment="1">
      <alignment horizontal="center" vertical="center" wrapText="1"/>
    </xf>
    <xf numFmtId="4" fontId="14" fillId="33" borderId="39" xfId="0" applyNumberFormat="1" applyFont="1" applyFill="1" applyBorder="1" applyAlignment="1">
      <alignment horizontal="center" vertical="center" wrapText="1"/>
    </xf>
    <xf numFmtId="4" fontId="14" fillId="33" borderId="36" xfId="0" applyNumberFormat="1" applyFont="1" applyFill="1" applyBorder="1" applyAlignment="1">
      <alignment horizontal="center" vertical="center" wrapText="1"/>
    </xf>
    <xf numFmtId="4" fontId="14" fillId="33" borderId="37" xfId="0" applyNumberFormat="1" applyFont="1" applyFill="1" applyBorder="1" applyAlignment="1">
      <alignment horizontal="center" vertical="center" wrapText="1"/>
    </xf>
    <xf numFmtId="0" fontId="14" fillId="33" borderId="32" xfId="0" applyFont="1" applyFill="1" applyBorder="1" applyAlignment="1">
      <alignment horizontal="center" wrapText="1"/>
    </xf>
    <xf numFmtId="0" fontId="14" fillId="33" borderId="33" xfId="0" applyFont="1" applyFill="1" applyBorder="1" applyAlignment="1">
      <alignment horizontal="center" wrapText="1"/>
    </xf>
    <xf numFmtId="0" fontId="14" fillId="33" borderId="34" xfId="0" applyFont="1" applyFill="1" applyBorder="1" applyAlignment="1">
      <alignment horizontal="center" wrapText="1"/>
    </xf>
    <xf numFmtId="0" fontId="14" fillId="33" borderId="58" xfId="0" applyFont="1" applyFill="1" applyBorder="1" applyAlignment="1">
      <alignment horizontal="center" wrapText="1"/>
    </xf>
    <xf numFmtId="49" fontId="14" fillId="33" borderId="32" xfId="0" applyNumberFormat="1" applyFont="1" applyFill="1" applyBorder="1" applyAlignment="1">
      <alignment horizontal="center"/>
    </xf>
    <xf numFmtId="49" fontId="14" fillId="33" borderId="33" xfId="0" applyNumberFormat="1" applyFont="1" applyFill="1" applyBorder="1" applyAlignment="1">
      <alignment horizontal="center"/>
    </xf>
    <xf numFmtId="49" fontId="14" fillId="33" borderId="34" xfId="0" applyNumberFormat="1" applyFont="1" applyFill="1" applyBorder="1" applyAlignment="1">
      <alignment horizontal="center"/>
    </xf>
    <xf numFmtId="0" fontId="14" fillId="33" borderId="26" xfId="0" applyFont="1" applyFill="1" applyBorder="1" applyAlignment="1">
      <alignment horizontal="center" wrapText="1"/>
    </xf>
    <xf numFmtId="0" fontId="14" fillId="33" borderId="39" xfId="0" applyFont="1" applyFill="1" applyBorder="1" applyAlignment="1">
      <alignment horizontal="center" wrapText="1"/>
    </xf>
    <xf numFmtId="49" fontId="14" fillId="33" borderId="24" xfId="0" applyNumberFormat="1" applyFont="1" applyFill="1" applyBorder="1" applyAlignment="1">
      <alignment horizontal="center" vertical="center"/>
    </xf>
    <xf numFmtId="49" fontId="14" fillId="33" borderId="10" xfId="0" applyNumberFormat="1" applyFont="1" applyFill="1" applyBorder="1" applyAlignment="1">
      <alignment horizontal="center" vertical="center"/>
    </xf>
    <xf numFmtId="0" fontId="14" fillId="33" borderId="53" xfId="0" applyFont="1" applyFill="1" applyBorder="1" applyAlignment="1">
      <alignment horizontal="center" wrapText="1"/>
    </xf>
    <xf numFmtId="0" fontId="14" fillId="33" borderId="50" xfId="0" applyFont="1" applyFill="1" applyBorder="1" applyAlignment="1">
      <alignment horizontal="center" wrapText="1"/>
    </xf>
    <xf numFmtId="0" fontId="14" fillId="33" borderId="19" xfId="0" applyFont="1" applyFill="1" applyBorder="1" applyAlignment="1">
      <alignment horizontal="center" wrapText="1"/>
    </xf>
    <xf numFmtId="0" fontId="14" fillId="33" borderId="49" xfId="0" applyFont="1" applyFill="1" applyBorder="1" applyAlignment="1">
      <alignment horizontal="center" wrapText="1"/>
    </xf>
    <xf numFmtId="0" fontId="14" fillId="33" borderId="52" xfId="0" applyFont="1" applyFill="1" applyBorder="1" applyAlignment="1">
      <alignment horizontal="center" wrapText="1"/>
    </xf>
    <xf numFmtId="49" fontId="14" fillId="33" borderId="50" xfId="0" applyNumberFormat="1" applyFont="1" applyFill="1" applyBorder="1" applyAlignment="1">
      <alignment horizontal="center"/>
    </xf>
    <xf numFmtId="49" fontId="14" fillId="33" borderId="49" xfId="0" applyNumberFormat="1" applyFont="1" applyFill="1" applyBorder="1" applyAlignment="1">
      <alignment horizontal="center"/>
    </xf>
    <xf numFmtId="0" fontId="14" fillId="33" borderId="64" xfId="0" applyFont="1" applyFill="1" applyBorder="1" applyAlignment="1">
      <alignment horizontal="center" wrapText="1"/>
    </xf>
    <xf numFmtId="49" fontId="14" fillId="33" borderId="61" xfId="0" applyNumberFormat="1" applyFont="1" applyFill="1" applyBorder="1" applyAlignment="1">
      <alignment horizontal="center"/>
    </xf>
    <xf numFmtId="4" fontId="14" fillId="33" borderId="32" xfId="0" applyNumberFormat="1" applyFont="1" applyFill="1" applyBorder="1" applyAlignment="1">
      <alignment horizontal="center" wrapText="1"/>
    </xf>
    <xf numFmtId="0" fontId="14" fillId="33" borderId="24" xfId="0" applyNumberFormat="1" applyFont="1" applyFill="1" applyBorder="1" applyAlignment="1">
      <alignment horizontal="center" wrapText="1"/>
    </xf>
    <xf numFmtId="0" fontId="14" fillId="33" borderId="10" xfId="0" applyNumberFormat="1" applyFont="1" applyFill="1" applyBorder="1" applyAlignment="1">
      <alignment horizontal="center" wrapText="1"/>
    </xf>
    <xf numFmtId="0" fontId="14" fillId="33" borderId="25" xfId="0" applyNumberFormat="1" applyFont="1" applyFill="1" applyBorder="1" applyAlignment="1">
      <alignment horizontal="center" wrapText="1"/>
    </xf>
    <xf numFmtId="0" fontId="14" fillId="33" borderId="41" xfId="0" applyFont="1" applyFill="1" applyBorder="1" applyAlignment="1">
      <alignment horizontal="center" vertical="center" wrapText="1"/>
    </xf>
    <xf numFmtId="0" fontId="14" fillId="33" borderId="42" xfId="0" applyFont="1" applyFill="1" applyBorder="1" applyAlignment="1">
      <alignment horizontal="center" vertical="center" wrapText="1"/>
    </xf>
    <xf numFmtId="3" fontId="14" fillId="33" borderId="36" xfId="0" applyNumberFormat="1" applyFont="1" applyFill="1" applyBorder="1" applyAlignment="1">
      <alignment horizontal="center" vertical="center" wrapText="1"/>
    </xf>
    <xf numFmtId="3" fontId="14" fillId="33" borderId="37" xfId="0" applyNumberFormat="1" applyFont="1" applyFill="1" applyBorder="1" applyAlignment="1">
      <alignment horizontal="center" vertical="center" wrapText="1"/>
    </xf>
    <xf numFmtId="0" fontId="7" fillId="33" borderId="0" xfId="0" applyFont="1" applyFill="1" applyBorder="1" applyAlignment="1">
      <alignment horizontal="left" vertical="center" wrapText="1"/>
    </xf>
    <xf numFmtId="0" fontId="16" fillId="33" borderId="29" xfId="0" applyNumberFormat="1" applyFont="1" applyFill="1" applyBorder="1" applyAlignment="1">
      <alignment horizontal="right" vertical="center" wrapText="1"/>
    </xf>
    <xf numFmtId="0" fontId="14" fillId="33" borderId="43" xfId="0" applyNumberFormat="1" applyFont="1" applyFill="1" applyBorder="1" applyAlignment="1">
      <alignment horizontal="center" wrapText="1"/>
    </xf>
    <xf numFmtId="0" fontId="14" fillId="33" borderId="27" xfId="0" applyNumberFormat="1" applyFont="1" applyFill="1" applyBorder="1" applyAlignment="1">
      <alignment horizontal="center" wrapText="1"/>
    </xf>
    <xf numFmtId="0" fontId="14" fillId="33" borderId="66" xfId="0" applyNumberFormat="1" applyFont="1" applyFill="1" applyBorder="1" applyAlignment="1">
      <alignment horizontal="center" wrapText="1"/>
    </xf>
    <xf numFmtId="4" fontId="16" fillId="33" borderId="43" xfId="0" applyNumberFormat="1" applyFont="1" applyFill="1" applyBorder="1" applyAlignment="1">
      <alignment horizontal="center" wrapText="1"/>
    </xf>
    <xf numFmtId="0" fontId="16" fillId="33" borderId="27" xfId="0" applyNumberFormat="1" applyFont="1" applyFill="1" applyBorder="1" applyAlignment="1">
      <alignment horizontal="center" wrapText="1"/>
    </xf>
    <xf numFmtId="0" fontId="16" fillId="33" borderId="66" xfId="0" applyNumberFormat="1" applyFont="1" applyFill="1" applyBorder="1" applyAlignment="1">
      <alignment horizontal="center" wrapText="1"/>
    </xf>
    <xf numFmtId="0" fontId="14" fillId="33" borderId="25" xfId="0" applyNumberFormat="1" applyFont="1" applyFill="1" applyBorder="1" applyAlignment="1">
      <alignment horizontal="center" vertical="center" wrapText="1"/>
    </xf>
    <xf numFmtId="0" fontId="14" fillId="33" borderId="26" xfId="0" applyNumberFormat="1" applyFont="1" applyFill="1" applyBorder="1" applyAlignment="1">
      <alignment horizontal="center" vertical="center" wrapText="1"/>
    </xf>
    <xf numFmtId="0" fontId="14" fillId="33" borderId="26" xfId="0" applyNumberFormat="1" applyFont="1" applyFill="1" applyBorder="1" applyAlignment="1">
      <alignment horizontal="left" vertical="center" wrapText="1" indent="2"/>
    </xf>
    <xf numFmtId="0" fontId="14" fillId="33" borderId="24" xfId="0" applyNumberFormat="1" applyFont="1" applyFill="1" applyBorder="1" applyAlignment="1">
      <alignment horizontal="left" vertical="center" wrapText="1" indent="2"/>
    </xf>
    <xf numFmtId="49" fontId="14" fillId="33" borderId="35" xfId="0" applyNumberFormat="1" applyFont="1" applyFill="1" applyBorder="1" applyAlignment="1">
      <alignment horizontal="center" vertical="center" wrapText="1"/>
    </xf>
    <xf numFmtId="49" fontId="14" fillId="33" borderId="36" xfId="0" applyNumberFormat="1" applyFont="1" applyFill="1" applyBorder="1" applyAlignment="1">
      <alignment horizontal="center" vertical="center" wrapText="1"/>
    </xf>
    <xf numFmtId="0" fontId="16" fillId="33" borderId="26" xfId="0" applyNumberFormat="1" applyFont="1" applyFill="1" applyBorder="1" applyAlignment="1">
      <alignment horizontal="left" vertical="center" wrapText="1"/>
    </xf>
    <xf numFmtId="0" fontId="16" fillId="33" borderId="24" xfId="0" applyNumberFormat="1" applyFont="1" applyFill="1" applyBorder="1" applyAlignment="1">
      <alignment horizontal="left" vertical="center" wrapText="1"/>
    </xf>
    <xf numFmtId="0" fontId="14" fillId="33" borderId="26" xfId="0" applyNumberFormat="1" applyFont="1" applyFill="1" applyBorder="1" applyAlignment="1">
      <alignment horizontal="left" vertical="center" wrapText="1" indent="4"/>
    </xf>
    <xf numFmtId="0" fontId="14" fillId="33" borderId="24" xfId="0" applyNumberFormat="1" applyFont="1" applyFill="1" applyBorder="1" applyAlignment="1">
      <alignment horizontal="left" vertical="center" wrapText="1" indent="4"/>
    </xf>
    <xf numFmtId="3" fontId="14" fillId="33" borderId="45" xfId="0" applyNumberFormat="1" applyFont="1" applyFill="1" applyBorder="1" applyAlignment="1">
      <alignment horizontal="center" vertical="center" wrapText="1"/>
    </xf>
    <xf numFmtId="4" fontId="14" fillId="33" borderId="68" xfId="0" applyNumberFormat="1" applyFont="1" applyFill="1" applyBorder="1" applyAlignment="1">
      <alignment horizontal="center" vertical="center" wrapText="1"/>
    </xf>
    <xf numFmtId="4" fontId="14" fillId="33" borderId="69" xfId="0" applyNumberFormat="1" applyFont="1" applyFill="1" applyBorder="1" applyAlignment="1">
      <alignment horizontal="center" vertical="center" wrapText="1"/>
    </xf>
    <xf numFmtId="4" fontId="14" fillId="33" borderId="70" xfId="0" applyNumberFormat="1" applyFont="1" applyFill="1" applyBorder="1" applyAlignment="1">
      <alignment horizontal="center" vertical="center" wrapText="1"/>
    </xf>
    <xf numFmtId="0" fontId="14" fillId="33" borderId="30" xfId="0" applyNumberFormat="1" applyFont="1" applyFill="1" applyBorder="1" applyAlignment="1">
      <alignment horizontal="center" vertical="center" wrapText="1"/>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14" fillId="33" borderId="24" xfId="0" applyNumberFormat="1"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0" fontId="14" fillId="33" borderId="23" xfId="0" applyNumberFormat="1" applyFont="1" applyFill="1" applyBorder="1" applyAlignment="1">
      <alignment horizontal="center" vertical="center" wrapText="1"/>
    </xf>
    <xf numFmtId="0" fontId="14" fillId="33" borderId="22" xfId="0" applyNumberFormat="1" applyFont="1" applyFill="1" applyBorder="1" applyAlignment="1">
      <alignment horizontal="center" vertical="center" wrapText="1"/>
    </xf>
    <xf numFmtId="4" fontId="14" fillId="33" borderId="50" xfId="0" applyNumberFormat="1" applyFont="1" applyFill="1" applyBorder="1" applyAlignment="1">
      <alignment horizontal="center" vertical="center" wrapText="1"/>
    </xf>
    <xf numFmtId="4" fontId="14" fillId="33" borderId="19" xfId="0" applyNumberFormat="1" applyFont="1" applyFill="1" applyBorder="1" applyAlignment="1">
      <alignment horizontal="center" vertical="center" wrapText="1"/>
    </xf>
    <xf numFmtId="4" fontId="14" fillId="33" borderId="49" xfId="0" applyNumberFormat="1" applyFont="1" applyFill="1" applyBorder="1" applyAlignment="1">
      <alignment horizontal="center" vertical="center" wrapText="1"/>
    </xf>
    <xf numFmtId="0" fontId="14" fillId="33" borderId="68"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14" fillId="33" borderId="61" xfId="0" applyNumberFormat="1" applyFont="1" applyFill="1" applyBorder="1" applyAlignment="1">
      <alignment horizontal="center" wrapText="1"/>
    </xf>
    <xf numFmtId="0" fontId="14" fillId="33" borderId="62" xfId="0" applyNumberFormat="1" applyFont="1" applyFill="1" applyBorder="1" applyAlignment="1">
      <alignment horizontal="center" wrapText="1"/>
    </xf>
    <xf numFmtId="0" fontId="14" fillId="33" borderId="63" xfId="0" applyNumberFormat="1" applyFont="1" applyFill="1" applyBorder="1" applyAlignment="1">
      <alignment horizontal="center" wrapText="1"/>
    </xf>
    <xf numFmtId="0" fontId="14" fillId="33" borderId="43" xfId="0" applyNumberFormat="1" applyFont="1" applyFill="1" applyBorder="1" applyAlignment="1">
      <alignment horizontal="center" vertical="center" wrapText="1"/>
    </xf>
    <xf numFmtId="0" fontId="14" fillId="33" borderId="27" xfId="0" applyNumberFormat="1" applyFont="1" applyFill="1" applyBorder="1" applyAlignment="1">
      <alignment horizontal="center" vertical="center" wrapText="1"/>
    </xf>
    <xf numFmtId="0" fontId="14" fillId="33" borderId="66" xfId="0" applyNumberFormat="1" applyFont="1" applyFill="1" applyBorder="1" applyAlignment="1">
      <alignment horizontal="center" vertical="center" wrapText="1"/>
    </xf>
    <xf numFmtId="0" fontId="14" fillId="33" borderId="41" xfId="0" applyFont="1" applyFill="1" applyBorder="1" applyAlignment="1">
      <alignment horizontal="center" wrapText="1"/>
    </xf>
    <xf numFmtId="3" fontId="14" fillId="33" borderId="41" xfId="0" applyNumberFormat="1" applyFont="1" applyFill="1" applyBorder="1" applyAlignment="1">
      <alignment horizontal="center" vertical="center" wrapText="1"/>
    </xf>
    <xf numFmtId="3" fontId="14" fillId="33" borderId="42" xfId="0" applyNumberFormat="1" applyFont="1" applyFill="1" applyBorder="1" applyAlignment="1">
      <alignment horizontal="center" vertical="center" wrapText="1"/>
    </xf>
    <xf numFmtId="0" fontId="7" fillId="33" borderId="29" xfId="0" applyNumberFormat="1" applyFont="1" applyFill="1" applyBorder="1" applyAlignment="1">
      <alignment horizontal="left" vertical="top"/>
    </xf>
    <xf numFmtId="49" fontId="14" fillId="33" borderId="40" xfId="0" applyNumberFormat="1" applyFont="1" applyFill="1" applyBorder="1" applyAlignment="1">
      <alignment horizontal="center" vertical="center" wrapText="1"/>
    </xf>
    <xf numFmtId="49" fontId="14" fillId="33" borderId="41" xfId="0" applyNumberFormat="1" applyFont="1" applyFill="1" applyBorder="1" applyAlignment="1">
      <alignment horizontal="center" vertical="center" wrapText="1"/>
    </xf>
    <xf numFmtId="0" fontId="14" fillId="33" borderId="28" xfId="0" applyFont="1" applyFill="1" applyBorder="1" applyAlignment="1">
      <alignment horizontal="center" vertical="center" wrapText="1"/>
    </xf>
    <xf numFmtId="179" fontId="14" fillId="33" borderId="25" xfId="61" applyFont="1" applyFill="1" applyBorder="1" applyAlignment="1">
      <alignment horizontal="center" vertical="center" wrapText="1"/>
    </xf>
    <xf numFmtId="179" fontId="14" fillId="33" borderId="26" xfId="61" applyFont="1" applyFill="1" applyBorder="1" applyAlignment="1">
      <alignment horizontal="center" vertical="center" wrapText="1"/>
    </xf>
    <xf numFmtId="49" fontId="14" fillId="33" borderId="23" xfId="0" applyNumberFormat="1" applyFont="1" applyFill="1" applyBorder="1" applyAlignment="1">
      <alignment horizontal="center" vertical="center" wrapText="1"/>
    </xf>
    <xf numFmtId="49" fontId="14" fillId="33" borderId="0" xfId="0" applyNumberFormat="1" applyFont="1" applyFill="1" applyBorder="1" applyAlignment="1">
      <alignment horizontal="center" vertical="center" wrapText="1"/>
    </xf>
    <xf numFmtId="49" fontId="14" fillId="33" borderId="22" xfId="0" applyNumberFormat="1" applyFont="1" applyFill="1" applyBorder="1" applyAlignment="1">
      <alignment horizontal="center" vertical="center" wrapText="1"/>
    </xf>
    <xf numFmtId="49" fontId="14" fillId="33" borderId="26" xfId="0" applyNumberFormat="1" applyFont="1" applyFill="1" applyBorder="1" applyAlignment="1">
      <alignment horizontal="center" vertical="center" wrapText="1"/>
    </xf>
    <xf numFmtId="4" fontId="14" fillId="33" borderId="27" xfId="0" applyNumberFormat="1" applyFont="1" applyFill="1" applyBorder="1" applyAlignment="1">
      <alignment horizontal="center" vertical="center" wrapText="1"/>
    </xf>
    <xf numFmtId="4" fontId="14" fillId="33" borderId="56" xfId="0" applyNumberFormat="1" applyFont="1" applyFill="1" applyBorder="1" applyAlignment="1">
      <alignment horizontal="center" vertical="center" wrapText="1"/>
    </xf>
    <xf numFmtId="49" fontId="14" fillId="33" borderId="67" xfId="0" applyNumberFormat="1" applyFont="1" applyFill="1" applyBorder="1" applyAlignment="1">
      <alignment horizontal="center" vertical="center" wrapText="1"/>
    </xf>
    <xf numFmtId="49" fontId="14" fillId="33" borderId="66" xfId="0" applyNumberFormat="1" applyFont="1" applyFill="1" applyBorder="1" applyAlignment="1">
      <alignment horizontal="center" vertical="center" wrapText="1"/>
    </xf>
    <xf numFmtId="179" fontId="14" fillId="33" borderId="29" xfId="61" applyFont="1" applyFill="1" applyBorder="1" applyAlignment="1">
      <alignment horizontal="center" vertical="center" wrapText="1"/>
    </xf>
    <xf numFmtId="179" fontId="14" fillId="33" borderId="31" xfId="61" applyFont="1" applyFill="1" applyBorder="1" applyAlignment="1">
      <alignment horizontal="center" vertical="center" wrapText="1"/>
    </xf>
    <xf numFmtId="179" fontId="14" fillId="33" borderId="0" xfId="61" applyFont="1" applyFill="1" applyBorder="1" applyAlignment="1">
      <alignment horizontal="center" vertical="center" wrapText="1"/>
    </xf>
    <xf numFmtId="179" fontId="14" fillId="33" borderId="22" xfId="61" applyFont="1" applyFill="1" applyBorder="1" applyAlignment="1">
      <alignment horizontal="center" vertical="center" wrapText="1"/>
    </xf>
    <xf numFmtId="179" fontId="14" fillId="33" borderId="19" xfId="61" applyFont="1" applyFill="1" applyBorder="1" applyAlignment="1">
      <alignment horizontal="center" vertical="center" wrapText="1"/>
    </xf>
    <xf numFmtId="179" fontId="14" fillId="33" borderId="49" xfId="61" applyFont="1" applyFill="1" applyBorder="1" applyAlignment="1">
      <alignment horizontal="center" vertical="center" wrapText="1"/>
    </xf>
    <xf numFmtId="49" fontId="14" fillId="33" borderId="50" xfId="0" applyNumberFormat="1" applyFont="1" applyFill="1" applyBorder="1" applyAlignment="1">
      <alignment horizontal="center" vertical="center" wrapText="1"/>
    </xf>
    <xf numFmtId="49" fontId="14" fillId="33" borderId="19" xfId="0" applyNumberFormat="1" applyFont="1" applyFill="1" applyBorder="1" applyAlignment="1">
      <alignment horizontal="center" vertical="center" wrapText="1"/>
    </xf>
    <xf numFmtId="49" fontId="14" fillId="33" borderId="49" xfId="0" applyNumberFormat="1" applyFont="1" applyFill="1" applyBorder="1" applyAlignment="1">
      <alignment horizontal="center" vertical="center" wrapText="1"/>
    </xf>
    <xf numFmtId="49" fontId="14" fillId="33" borderId="24" xfId="0" applyNumberFormat="1" applyFont="1" applyFill="1" applyBorder="1" applyAlignment="1">
      <alignment horizontal="center" vertical="center" wrapText="1"/>
    </xf>
    <xf numFmtId="49" fontId="16" fillId="33" borderId="0" xfId="0" applyNumberFormat="1" applyFont="1" applyFill="1" applyBorder="1" applyAlignment="1">
      <alignment horizontal="left" vertical="center" wrapText="1"/>
    </xf>
    <xf numFmtId="49" fontId="14" fillId="33" borderId="20" xfId="0" applyNumberFormat="1" applyFont="1" applyFill="1" applyBorder="1" applyAlignment="1">
      <alignment horizontal="center" wrapText="1"/>
    </xf>
    <xf numFmtId="49" fontId="14" fillId="33" borderId="19" xfId="0" applyNumberFormat="1" applyFont="1" applyFill="1" applyBorder="1" applyAlignment="1">
      <alignment horizontal="center" wrapText="1"/>
    </xf>
    <xf numFmtId="49" fontId="14" fillId="33" borderId="49" xfId="0" applyNumberFormat="1" applyFont="1" applyFill="1" applyBorder="1" applyAlignment="1">
      <alignment horizontal="center" wrapText="1"/>
    </xf>
    <xf numFmtId="49" fontId="14" fillId="33" borderId="43" xfId="0" applyNumberFormat="1" applyFont="1" applyFill="1" applyBorder="1" applyAlignment="1">
      <alignment horizontal="center" vertical="center" wrapText="1"/>
    </xf>
    <xf numFmtId="49" fontId="14" fillId="33" borderId="27" xfId="0" applyNumberFormat="1" applyFont="1" applyFill="1" applyBorder="1" applyAlignment="1">
      <alignment horizontal="center" vertical="center" wrapText="1"/>
    </xf>
    <xf numFmtId="0" fontId="14" fillId="33" borderId="40" xfId="0" applyFont="1" applyFill="1" applyBorder="1" applyAlignment="1">
      <alignment horizontal="center"/>
    </xf>
    <xf numFmtId="0" fontId="14" fillId="33" borderId="41" xfId="0" applyFont="1" applyFill="1" applyBorder="1" applyAlignment="1">
      <alignment horizontal="center"/>
    </xf>
    <xf numFmtId="4" fontId="14" fillId="33" borderId="43" xfId="0" applyNumberFormat="1" applyFont="1" applyFill="1" applyBorder="1" applyAlignment="1">
      <alignment horizontal="center" wrapText="1"/>
    </xf>
    <xf numFmtId="0" fontId="16" fillId="33" borderId="0" xfId="0" applyFont="1" applyFill="1" applyBorder="1" applyAlignment="1">
      <alignment horizontal="right" vertical="center"/>
    </xf>
    <xf numFmtId="4" fontId="14" fillId="33" borderId="27" xfId="0" applyNumberFormat="1" applyFont="1" applyFill="1" applyBorder="1" applyAlignment="1">
      <alignment horizontal="center" wrapText="1"/>
    </xf>
    <xf numFmtId="49" fontId="14" fillId="33" borderId="38" xfId="0" applyNumberFormat="1" applyFont="1" applyFill="1" applyBorder="1" applyAlignment="1">
      <alignment horizontal="center"/>
    </xf>
    <xf numFmtId="49" fontId="14" fillId="33" borderId="26" xfId="0" applyNumberFormat="1" applyFont="1" applyFill="1" applyBorder="1" applyAlignment="1">
      <alignment horizontal="center"/>
    </xf>
    <xf numFmtId="49" fontId="14" fillId="33" borderId="35" xfId="0" applyNumberFormat="1" applyFont="1" applyFill="1" applyBorder="1" applyAlignment="1">
      <alignment horizontal="center"/>
    </xf>
    <xf numFmtId="49" fontId="14" fillId="33" borderId="36" xfId="0" applyNumberFormat="1" applyFont="1" applyFill="1" applyBorder="1" applyAlignment="1">
      <alignment horizontal="center"/>
    </xf>
    <xf numFmtId="0" fontId="19" fillId="33" borderId="29" xfId="53" applyFont="1" applyFill="1" applyBorder="1" applyAlignment="1">
      <alignment horizontal="center" vertical="center"/>
      <protection/>
    </xf>
    <xf numFmtId="0" fontId="43" fillId="33" borderId="0" xfId="0" applyFont="1" applyFill="1" applyAlignment="1">
      <alignment horizontal="right" wrapText="1"/>
    </xf>
    <xf numFmtId="4" fontId="16" fillId="33" borderId="27" xfId="0" applyNumberFormat="1" applyFont="1" applyFill="1" applyBorder="1" applyAlignment="1">
      <alignment horizontal="center" wrapText="1"/>
    </xf>
    <xf numFmtId="4" fontId="16" fillId="33" borderId="66" xfId="0" applyNumberFormat="1" applyFont="1" applyFill="1" applyBorder="1" applyAlignment="1">
      <alignment horizontal="center" wrapText="1"/>
    </xf>
    <xf numFmtId="4" fontId="16" fillId="33" borderId="43" xfId="0" applyNumberFormat="1"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56" xfId="0" applyFont="1" applyFill="1" applyBorder="1" applyAlignment="1">
      <alignment horizontal="center" vertical="center"/>
    </xf>
    <xf numFmtId="0" fontId="14" fillId="33" borderId="43" xfId="0" applyFont="1" applyFill="1" applyBorder="1" applyAlignment="1">
      <alignment horizontal="center"/>
    </xf>
    <xf numFmtId="4" fontId="14" fillId="33" borderId="43" xfId="0" applyNumberFormat="1"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63" xfId="0" applyFont="1" applyFill="1" applyBorder="1" applyAlignment="1">
      <alignment horizontal="center" vertical="center"/>
    </xf>
    <xf numFmtId="4" fontId="14" fillId="33" borderId="61" xfId="0" applyNumberFormat="1" applyFont="1" applyFill="1" applyBorder="1" applyAlignment="1">
      <alignment horizontal="center" vertical="center"/>
    </xf>
    <xf numFmtId="49" fontId="14" fillId="33" borderId="50" xfId="0" applyNumberFormat="1" applyFont="1" applyFill="1" applyBorder="1" applyAlignment="1">
      <alignment horizontal="center" vertical="center"/>
    </xf>
    <xf numFmtId="49" fontId="14" fillId="33" borderId="49" xfId="0" applyNumberFormat="1" applyFont="1" applyFill="1" applyBorder="1" applyAlignment="1">
      <alignment horizontal="center" vertical="center"/>
    </xf>
    <xf numFmtId="0" fontId="14" fillId="33" borderId="64" xfId="0" applyFont="1" applyFill="1" applyBorder="1" applyAlignment="1">
      <alignment horizontal="center" vertical="center"/>
    </xf>
    <xf numFmtId="0" fontId="16" fillId="33" borderId="71" xfId="0" applyFont="1" applyFill="1" applyBorder="1" applyAlignment="1">
      <alignment horizontal="right" vertical="center"/>
    </xf>
    <xf numFmtId="0" fontId="16" fillId="33" borderId="72" xfId="0" applyFont="1" applyFill="1" applyBorder="1" applyAlignment="1">
      <alignment horizontal="right" vertical="center"/>
    </xf>
    <xf numFmtId="0" fontId="14" fillId="33" borderId="67" xfId="0" applyFont="1" applyFill="1" applyBorder="1" applyAlignment="1">
      <alignment horizontal="center" vertical="center"/>
    </xf>
    <xf numFmtId="0" fontId="14" fillId="33" borderId="54" xfId="0" applyFont="1" applyFill="1" applyBorder="1" applyAlignment="1">
      <alignment horizontal="center" vertical="center"/>
    </xf>
    <xf numFmtId="0" fontId="14" fillId="33" borderId="45" xfId="0" applyFont="1" applyFill="1" applyBorder="1" applyAlignment="1">
      <alignment horizontal="center" vertical="center"/>
    </xf>
    <xf numFmtId="4" fontId="14" fillId="33" borderId="45" xfId="0" applyNumberFormat="1" applyFont="1" applyFill="1" applyBorder="1" applyAlignment="1">
      <alignment horizontal="center" vertical="center"/>
    </xf>
    <xf numFmtId="4" fontId="14" fillId="33" borderId="62" xfId="0" applyNumberFormat="1" applyFont="1" applyFill="1" applyBorder="1" applyAlignment="1">
      <alignment horizontal="center" vertical="center"/>
    </xf>
    <xf numFmtId="4" fontId="14" fillId="33" borderId="63" xfId="0" applyNumberFormat="1" applyFont="1" applyFill="1" applyBorder="1" applyAlignment="1">
      <alignment horizontal="center" vertical="center"/>
    </xf>
    <xf numFmtId="0" fontId="14" fillId="33" borderId="49" xfId="0" applyFont="1" applyFill="1" applyBorder="1" applyAlignment="1">
      <alignment horizontal="center" vertical="center"/>
    </xf>
    <xf numFmtId="0" fontId="16" fillId="33" borderId="0" xfId="0" applyFont="1" applyFill="1" applyBorder="1" applyAlignment="1">
      <alignment horizontal="left" vertical="center"/>
    </xf>
    <xf numFmtId="0" fontId="14" fillId="33" borderId="50" xfId="0" applyFont="1" applyFill="1" applyBorder="1" applyAlignment="1">
      <alignment horizontal="center" vertical="center"/>
    </xf>
    <xf numFmtId="0" fontId="14" fillId="33" borderId="19" xfId="0" applyFont="1" applyFill="1" applyBorder="1" applyAlignment="1">
      <alignment horizontal="center" vertical="center"/>
    </xf>
    <xf numFmtId="4" fontId="14" fillId="33" borderId="50" xfId="0" applyNumberFormat="1" applyFont="1" applyFill="1" applyBorder="1" applyAlignment="1">
      <alignment horizontal="center" vertical="center"/>
    </xf>
    <xf numFmtId="0" fontId="14" fillId="33" borderId="41" xfId="0" applyFont="1" applyFill="1" applyBorder="1" applyAlignment="1">
      <alignment horizontal="center" vertical="center"/>
    </xf>
    <xf numFmtId="4" fontId="14" fillId="33" borderId="41" xfId="0" applyNumberFormat="1" applyFont="1" applyFill="1" applyBorder="1" applyAlignment="1">
      <alignment horizontal="center" vertical="center"/>
    </xf>
    <xf numFmtId="0" fontId="14" fillId="33" borderId="40" xfId="0" applyFont="1" applyFill="1" applyBorder="1" applyAlignment="1">
      <alignment horizontal="center" vertical="center"/>
    </xf>
    <xf numFmtId="49" fontId="15" fillId="33" borderId="10" xfId="0" applyNumberFormat="1" applyFont="1" applyFill="1" applyBorder="1" applyAlignment="1">
      <alignment horizontal="center" vertical="center" wrapText="1"/>
    </xf>
    <xf numFmtId="49" fontId="15" fillId="33" borderId="25" xfId="0" applyNumberFormat="1" applyFont="1" applyFill="1" applyBorder="1" applyAlignment="1">
      <alignment horizontal="center" vertical="center" wrapText="1"/>
    </xf>
    <xf numFmtId="49" fontId="15" fillId="33" borderId="53"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53" xfId="0" applyFont="1" applyFill="1" applyBorder="1" applyAlignment="1">
      <alignment horizontal="center" vertical="center" wrapText="1"/>
    </xf>
    <xf numFmtId="49" fontId="16" fillId="33" borderId="10" xfId="0" applyNumberFormat="1" applyFont="1" applyFill="1" applyBorder="1" applyAlignment="1">
      <alignment horizontal="center" vertical="center" wrapText="1"/>
    </xf>
    <xf numFmtId="49" fontId="16" fillId="33" borderId="25" xfId="0" applyNumberFormat="1" applyFont="1" applyFill="1" applyBorder="1" applyAlignment="1">
      <alignment horizontal="center" vertical="center" wrapText="1"/>
    </xf>
    <xf numFmtId="49" fontId="16" fillId="33" borderId="53" xfId="0" applyNumberFormat="1" applyFont="1" applyFill="1" applyBorder="1" applyAlignment="1">
      <alignment horizontal="center" vertical="center" wrapText="1"/>
    </xf>
    <xf numFmtId="49" fontId="14" fillId="33" borderId="65" xfId="0" applyNumberFormat="1" applyFont="1" applyFill="1" applyBorder="1" applyAlignment="1">
      <alignment horizontal="center" vertical="center" wrapText="1"/>
    </xf>
    <xf numFmtId="49" fontId="14" fillId="33" borderId="62" xfId="0" applyNumberFormat="1" applyFont="1" applyFill="1" applyBorder="1" applyAlignment="1">
      <alignment horizontal="center" vertical="center" wrapText="1"/>
    </xf>
    <xf numFmtId="0" fontId="14" fillId="33" borderId="56" xfId="0" applyFont="1" applyFill="1" applyBorder="1" applyAlignment="1">
      <alignment horizontal="center" vertical="center"/>
    </xf>
    <xf numFmtId="0" fontId="16" fillId="33" borderId="21" xfId="0" applyFont="1" applyFill="1" applyBorder="1" applyAlignment="1">
      <alignment horizontal="right" vertical="center"/>
    </xf>
    <xf numFmtId="4" fontId="14" fillId="33" borderId="27"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4" fontId="14" fillId="33" borderId="49" xfId="0" applyNumberFormat="1" applyFont="1" applyFill="1" applyBorder="1" applyAlignment="1">
      <alignment horizontal="center" vertical="center"/>
    </xf>
    <xf numFmtId="4" fontId="14" fillId="33" borderId="66" xfId="0" applyNumberFormat="1" applyFont="1" applyFill="1" applyBorder="1" applyAlignment="1">
      <alignment horizontal="center" vertical="center"/>
    </xf>
    <xf numFmtId="0" fontId="16" fillId="33" borderId="0" xfId="0" applyFont="1" applyFill="1" applyBorder="1" applyAlignment="1">
      <alignment horizontal="left" vertical="top"/>
    </xf>
    <xf numFmtId="0" fontId="15" fillId="33" borderId="0" xfId="0" applyFont="1" applyFill="1" applyBorder="1" applyAlignment="1">
      <alignment horizontal="left" vertical="center" wrapText="1" indent="2"/>
    </xf>
    <xf numFmtId="49" fontId="15" fillId="33" borderId="25" xfId="0" applyNumberFormat="1" applyFont="1" applyFill="1" applyBorder="1" applyAlignment="1">
      <alignment horizontal="left" vertical="center" wrapText="1" indent="2"/>
    </xf>
    <xf numFmtId="49" fontId="15" fillId="33" borderId="26" xfId="0" applyNumberFormat="1" applyFont="1" applyFill="1" applyBorder="1" applyAlignment="1">
      <alignment horizontal="left" vertical="center" wrapText="1" indent="2"/>
    </xf>
    <xf numFmtId="49" fontId="15" fillId="33" borderId="24" xfId="0" applyNumberFormat="1" applyFont="1" applyFill="1" applyBorder="1" applyAlignment="1">
      <alignment horizontal="left" vertical="center" wrapText="1" indent="2"/>
    </xf>
    <xf numFmtId="49" fontId="16" fillId="33" borderId="25" xfId="0" applyNumberFormat="1" applyFont="1" applyFill="1" applyBorder="1" applyAlignment="1">
      <alignment horizontal="left" vertical="center" wrapText="1"/>
    </xf>
    <xf numFmtId="49" fontId="16" fillId="33" borderId="26" xfId="0" applyNumberFormat="1" applyFont="1" applyFill="1" applyBorder="1" applyAlignment="1">
      <alignment horizontal="left" vertical="center" wrapText="1"/>
    </xf>
    <xf numFmtId="49" fontId="16" fillId="33" borderId="39" xfId="0" applyNumberFormat="1" applyFont="1" applyFill="1" applyBorder="1" applyAlignment="1">
      <alignment horizontal="left" vertical="center" wrapText="1"/>
    </xf>
    <xf numFmtId="49" fontId="16" fillId="33" borderId="29" xfId="0" applyNumberFormat="1" applyFont="1" applyFill="1" applyBorder="1" applyAlignment="1">
      <alignment horizontal="right" vertical="center"/>
    </xf>
    <xf numFmtId="49" fontId="14" fillId="33" borderId="29" xfId="0" applyNumberFormat="1" applyFont="1" applyFill="1" applyBorder="1" applyAlignment="1">
      <alignment horizontal="right" vertical="center"/>
    </xf>
    <xf numFmtId="49" fontId="14" fillId="33" borderId="51" xfId="0" applyNumberFormat="1" applyFont="1" applyFill="1" applyBorder="1" applyAlignment="1">
      <alignment horizontal="right" vertical="center"/>
    </xf>
    <xf numFmtId="49" fontId="14" fillId="33" borderId="57" xfId="0" applyNumberFormat="1" applyFont="1" applyFill="1" applyBorder="1" applyAlignment="1">
      <alignment horizontal="center" wrapText="1"/>
    </xf>
    <xf numFmtId="49" fontId="14" fillId="33" borderId="33" xfId="0" applyNumberFormat="1" applyFont="1" applyFill="1" applyBorder="1" applyAlignment="1">
      <alignment horizontal="center" wrapText="1"/>
    </xf>
    <xf numFmtId="49" fontId="14" fillId="33" borderId="34" xfId="0" applyNumberFormat="1" applyFont="1" applyFill="1" applyBorder="1" applyAlignment="1">
      <alignment horizontal="center" wrapText="1"/>
    </xf>
    <xf numFmtId="4" fontId="14" fillId="33" borderId="32" xfId="0" applyNumberFormat="1"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14" fillId="33" borderId="52" xfId="0" applyFont="1" applyFill="1" applyBorder="1" applyAlignment="1">
      <alignment horizontal="center" vertical="center" wrapText="1"/>
    </xf>
    <xf numFmtId="49" fontId="14" fillId="33" borderId="25" xfId="0" applyNumberFormat="1" applyFont="1" applyFill="1" applyBorder="1" applyAlignment="1">
      <alignment horizontal="left" vertical="center" wrapText="1" indent="2"/>
    </xf>
    <xf numFmtId="49" fontId="14" fillId="33" borderId="26" xfId="0" applyNumberFormat="1" applyFont="1" applyFill="1" applyBorder="1" applyAlignment="1">
      <alignment horizontal="left" vertical="center" wrapText="1" indent="2"/>
    </xf>
    <xf numFmtId="49" fontId="14" fillId="33" borderId="24" xfId="0" applyNumberFormat="1" applyFont="1" applyFill="1" applyBorder="1" applyAlignment="1">
      <alignment horizontal="left" vertical="center" wrapText="1" indent="2"/>
    </xf>
    <xf numFmtId="0" fontId="14" fillId="33" borderId="0" xfId="0" applyFont="1" applyFill="1" applyBorder="1" applyAlignment="1">
      <alignment horizontal="left" vertical="center" wrapText="1" indent="2"/>
    </xf>
    <xf numFmtId="49" fontId="14" fillId="33" borderId="39" xfId="0" applyNumberFormat="1" applyFont="1" applyFill="1" applyBorder="1" applyAlignment="1">
      <alignment horizontal="left" vertical="center" wrapText="1"/>
    </xf>
    <xf numFmtId="0" fontId="14" fillId="33" borderId="0" xfId="0" applyFont="1" applyFill="1" applyBorder="1" applyAlignment="1">
      <alignment horizontal="left" vertical="top"/>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xf>
    <xf numFmtId="0" fontId="0" fillId="0" borderId="25" xfId="0" applyBorder="1" applyAlignment="1">
      <alignment/>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0" xfId="0" applyFont="1" applyBorder="1" applyAlignment="1">
      <alignment/>
    </xf>
    <xf numFmtId="0" fontId="14" fillId="0" borderId="25" xfId="0" applyFont="1" applyBorder="1" applyAlignment="1">
      <alignment/>
    </xf>
    <xf numFmtId="0" fontId="14" fillId="0" borderId="1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0" xfId="0" applyFont="1" applyBorder="1" applyAlignment="1">
      <alignment wrapText="1"/>
    </xf>
    <xf numFmtId="0" fontId="14" fillId="0" borderId="25" xfId="0" applyFont="1" applyBorder="1" applyAlignment="1">
      <alignment wrapText="1"/>
    </xf>
    <xf numFmtId="49" fontId="14" fillId="33" borderId="28" xfId="0" applyNumberFormat="1" applyFont="1" applyFill="1" applyBorder="1" applyAlignment="1">
      <alignment horizontal="center" vertical="center" wrapText="1"/>
    </xf>
    <xf numFmtId="0" fontId="14" fillId="0" borderId="24" xfId="0" applyFont="1" applyBorder="1" applyAlignment="1">
      <alignment horizontal="center"/>
    </xf>
    <xf numFmtId="0" fontId="14" fillId="0" borderId="10" xfId="0" applyFont="1" applyBorder="1" applyAlignment="1">
      <alignment horizontal="center"/>
    </xf>
    <xf numFmtId="0" fontId="14" fillId="0" borderId="25" xfId="0" applyFont="1" applyBorder="1" applyAlignment="1">
      <alignment horizontal="center"/>
    </xf>
    <xf numFmtId="0" fontId="14" fillId="0" borderId="29" xfId="0" applyFont="1" applyBorder="1" applyAlignment="1">
      <alignment wrapText="1"/>
    </xf>
    <xf numFmtId="0" fontId="14" fillId="0" borderId="31" xfId="0" applyFont="1" applyBorder="1" applyAlignment="1">
      <alignment wrapText="1"/>
    </xf>
    <xf numFmtId="0" fontId="14" fillId="0" borderId="24" xfId="0" applyFont="1" applyBorder="1" applyAlignment="1">
      <alignment horizontal="center" wrapText="1"/>
    </xf>
    <xf numFmtId="0" fontId="14" fillId="0" borderId="10" xfId="0" applyFont="1" applyBorder="1" applyAlignment="1">
      <alignment horizontal="center" wrapText="1"/>
    </xf>
    <xf numFmtId="0" fontId="14" fillId="0" borderId="25" xfId="0" applyFont="1" applyBorder="1" applyAlignment="1">
      <alignment horizontal="center" wrapText="1"/>
    </xf>
    <xf numFmtId="0" fontId="14" fillId="0" borderId="24" xfId="0" applyFont="1" applyBorder="1" applyAlignment="1">
      <alignment/>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14" fillId="33" borderId="0" xfId="0" applyFont="1" applyFill="1" applyAlignment="1">
      <alignment/>
    </xf>
    <xf numFmtId="0" fontId="0" fillId="0" borderId="0" xfId="0" applyAlignment="1">
      <alignment/>
    </xf>
    <xf numFmtId="0" fontId="14" fillId="33" borderId="28" xfId="0" applyFont="1" applyFill="1" applyBorder="1" applyAlignment="1">
      <alignment horizontal="center" wrapText="1"/>
    </xf>
    <xf numFmtId="0" fontId="14" fillId="0" borderId="24" xfId="0" applyFont="1" applyBorder="1" applyAlignment="1">
      <alignment wrapText="1"/>
    </xf>
    <xf numFmtId="0" fontId="14" fillId="33" borderId="0" xfId="0" applyFont="1" applyFill="1" applyBorder="1" applyAlignment="1">
      <alignment horizontal="center" vertical="top"/>
    </xf>
    <xf numFmtId="0" fontId="0" fillId="0" borderId="10" xfId="0" applyBorder="1" applyAlignment="1">
      <alignment horizontal="left"/>
    </xf>
    <xf numFmtId="0" fontId="0" fillId="0" borderId="25" xfId="0" applyBorder="1" applyAlignment="1">
      <alignment horizontal="left"/>
    </xf>
    <xf numFmtId="0" fontId="0" fillId="0" borderId="25" xfId="0" applyBorder="1" applyAlignment="1">
      <alignment wrapText="1"/>
    </xf>
    <xf numFmtId="0" fontId="15" fillId="33" borderId="19" xfId="0" applyFont="1" applyFill="1" applyBorder="1" applyAlignment="1">
      <alignment horizontal="left"/>
    </xf>
    <xf numFmtId="0" fontId="0" fillId="0" borderId="19" xfId="0" applyBorder="1" applyAlignment="1">
      <alignment/>
    </xf>
    <xf numFmtId="0" fontId="15" fillId="33" borderId="19" xfId="0" applyFont="1" applyFill="1" applyBorder="1" applyAlignment="1">
      <alignment horizontal="left" vertical="top"/>
    </xf>
    <xf numFmtId="0" fontId="14" fillId="33" borderId="19" xfId="0" applyFont="1" applyFill="1" applyBorder="1" applyAlignment="1">
      <alignment horizontal="left" vertical="top"/>
    </xf>
    <xf numFmtId="0" fontId="0" fillId="0" borderId="19" xfId="0" applyBorder="1" applyAlignment="1">
      <alignment horizontal="left" vertical="top"/>
    </xf>
    <xf numFmtId="0" fontId="0" fillId="0" borderId="0" xfId="0" applyAlignment="1">
      <alignment horizontal="left" vertical="top"/>
    </xf>
    <xf numFmtId="49" fontId="15" fillId="33" borderId="19" xfId="0" applyNumberFormat="1" applyFont="1" applyFill="1" applyBorder="1" applyAlignment="1">
      <alignment horizontal="left"/>
    </xf>
    <xf numFmtId="49" fontId="14" fillId="33" borderId="19" xfId="0" applyNumberFormat="1" applyFont="1" applyFill="1" applyBorder="1" applyAlignment="1">
      <alignment horizontal="left"/>
    </xf>
    <xf numFmtId="0" fontId="14" fillId="33" borderId="0" xfId="61" applyNumberFormat="1" applyFont="1" applyFill="1" applyBorder="1" applyAlignment="1">
      <alignment horizontal="left"/>
    </xf>
    <xf numFmtId="0" fontId="14" fillId="33" borderId="26" xfId="0" applyFont="1" applyFill="1" applyBorder="1" applyAlignment="1">
      <alignment horizontal="center" vertical="center" textRotation="90" wrapText="1"/>
    </xf>
    <xf numFmtId="49" fontId="16" fillId="33" borderId="0" xfId="0" applyNumberFormat="1" applyFont="1" applyFill="1" applyBorder="1" applyAlignment="1">
      <alignment horizontal="right" vertical="center" wrapText="1"/>
    </xf>
    <xf numFmtId="49" fontId="14" fillId="33" borderId="0" xfId="0" applyNumberFormat="1" applyFont="1" applyFill="1" applyBorder="1" applyAlignment="1">
      <alignment horizontal="right" vertical="center" wrapText="1"/>
    </xf>
    <xf numFmtId="49" fontId="14" fillId="33" borderId="29" xfId="0" applyNumberFormat="1" applyFont="1" applyFill="1" applyBorder="1" applyAlignment="1">
      <alignment horizontal="right" vertical="center" wrapText="1"/>
    </xf>
    <xf numFmtId="49" fontId="14" fillId="33" borderId="51" xfId="0" applyNumberFormat="1" applyFont="1" applyFill="1" applyBorder="1" applyAlignment="1">
      <alignment horizontal="right" vertical="center" wrapText="1"/>
    </xf>
    <xf numFmtId="49" fontId="16" fillId="33" borderId="65" xfId="0" applyNumberFormat="1" applyFont="1" applyFill="1" applyBorder="1" applyAlignment="1">
      <alignment horizontal="right" vertical="center" wrapText="1"/>
    </xf>
    <xf numFmtId="49" fontId="14" fillId="33" borderId="62" xfId="0" applyNumberFormat="1" applyFont="1" applyFill="1" applyBorder="1" applyAlignment="1">
      <alignment horizontal="right" vertical="center" wrapText="1"/>
    </xf>
    <xf numFmtId="49" fontId="14" fillId="33" borderId="64" xfId="0" applyNumberFormat="1" applyFont="1" applyFill="1" applyBorder="1" applyAlignment="1">
      <alignment horizontal="right" vertical="center" wrapText="1"/>
    </xf>
    <xf numFmtId="49" fontId="14" fillId="33" borderId="38" xfId="0" applyNumberFormat="1" applyFont="1" applyFill="1" applyBorder="1" applyAlignment="1">
      <alignment horizontal="center" vertical="center" wrapText="1"/>
    </xf>
    <xf numFmtId="49" fontId="16" fillId="33" borderId="73" xfId="0" applyNumberFormat="1" applyFont="1" applyFill="1" applyBorder="1" applyAlignment="1">
      <alignment horizontal="right" vertical="center" wrapText="1"/>
    </xf>
    <xf numFmtId="49" fontId="14" fillId="33" borderId="69" xfId="0" applyNumberFormat="1" applyFont="1" applyFill="1" applyBorder="1" applyAlignment="1">
      <alignment horizontal="right" vertical="center" wrapText="1"/>
    </xf>
    <xf numFmtId="49" fontId="14" fillId="33" borderId="74" xfId="0" applyNumberFormat="1" applyFont="1" applyFill="1" applyBorder="1" applyAlignment="1">
      <alignment horizontal="right" vertical="center" wrapText="1"/>
    </xf>
    <xf numFmtId="49" fontId="14" fillId="33" borderId="32" xfId="0" applyNumberFormat="1" applyFont="1" applyFill="1" applyBorder="1" applyAlignment="1">
      <alignment horizontal="center" vertical="center" wrapText="1"/>
    </xf>
    <xf numFmtId="49" fontId="14" fillId="33" borderId="33" xfId="0" applyNumberFormat="1" applyFont="1" applyFill="1" applyBorder="1" applyAlignment="1">
      <alignment horizontal="center" vertical="center" wrapText="1"/>
    </xf>
    <xf numFmtId="49" fontId="14" fillId="33" borderId="34" xfId="0" applyNumberFormat="1" applyFont="1" applyFill="1" applyBorder="1" applyAlignment="1">
      <alignment horizontal="center" vertical="center" wrapText="1"/>
    </xf>
    <xf numFmtId="49" fontId="14" fillId="33" borderId="75" xfId="0" applyNumberFormat="1" applyFont="1" applyFill="1" applyBorder="1" applyAlignment="1">
      <alignment horizontal="center" vertical="center" wrapText="1"/>
    </xf>
    <xf numFmtId="49" fontId="14" fillId="33" borderId="76" xfId="0" applyNumberFormat="1" applyFont="1" applyFill="1" applyBorder="1" applyAlignment="1">
      <alignment horizontal="center" vertical="center" wrapText="1"/>
    </xf>
    <xf numFmtId="49" fontId="14" fillId="33" borderId="71" xfId="0" applyNumberFormat="1" applyFont="1" applyFill="1" applyBorder="1" applyAlignment="1">
      <alignment horizontal="center" vertical="center" wrapText="1"/>
    </xf>
    <xf numFmtId="49" fontId="14" fillId="33" borderId="45" xfId="0" applyNumberFormat="1" applyFont="1" applyFill="1" applyBorder="1" applyAlignment="1">
      <alignment horizontal="center" vertical="center" wrapText="1"/>
    </xf>
    <xf numFmtId="0" fontId="14" fillId="33" borderId="24" xfId="0" applyFont="1" applyFill="1" applyBorder="1" applyAlignment="1">
      <alignment horizontal="center" vertical="center" textRotation="90" wrapText="1"/>
    </xf>
    <xf numFmtId="0" fontId="14" fillId="33" borderId="25" xfId="0" applyFont="1" applyFill="1" applyBorder="1" applyAlignment="1">
      <alignment horizontal="center" vertical="center" textRotation="90" wrapText="1"/>
    </xf>
    <xf numFmtId="0" fontId="14" fillId="33" borderId="30" xfId="0" applyFont="1" applyFill="1" applyBorder="1" applyAlignment="1">
      <alignment horizontal="center" vertical="center" textRotation="90" wrapText="1"/>
    </xf>
    <xf numFmtId="0" fontId="14" fillId="33" borderId="31" xfId="0" applyFont="1" applyFill="1" applyBorder="1" applyAlignment="1">
      <alignment horizontal="center" vertical="center" textRotation="90" wrapText="1"/>
    </xf>
    <xf numFmtId="0" fontId="14" fillId="33" borderId="50" xfId="0" applyFont="1" applyFill="1" applyBorder="1" applyAlignment="1">
      <alignment horizontal="center" vertical="center" textRotation="90" wrapText="1"/>
    </xf>
    <xf numFmtId="0" fontId="14" fillId="33" borderId="49" xfId="0" applyFont="1" applyFill="1" applyBorder="1" applyAlignment="1">
      <alignment horizontal="center" vertical="center" textRotation="90" wrapText="1"/>
    </xf>
    <xf numFmtId="0" fontId="14" fillId="33" borderId="29" xfId="0" applyFont="1" applyFill="1" applyBorder="1" applyAlignment="1">
      <alignment horizontal="center" vertical="center" textRotation="90" wrapText="1"/>
    </xf>
    <xf numFmtId="0" fontId="14" fillId="33" borderId="19" xfId="0" applyFont="1" applyFill="1" applyBorder="1" applyAlignment="1">
      <alignment horizontal="center" vertical="center" textRotation="90" wrapText="1"/>
    </xf>
    <xf numFmtId="0" fontId="16" fillId="33" borderId="0" xfId="0" applyFont="1" applyFill="1" applyAlignment="1">
      <alignment horizontal="left" wrapText="1"/>
    </xf>
    <xf numFmtId="0" fontId="14" fillId="33" borderId="23" xfId="0" applyFont="1" applyFill="1" applyBorder="1" applyAlignment="1">
      <alignment horizontal="center" vertical="center" textRotation="90" wrapText="1"/>
    </xf>
    <xf numFmtId="0" fontId="14" fillId="33" borderId="22" xfId="0" applyFont="1" applyFill="1" applyBorder="1" applyAlignment="1">
      <alignment horizontal="center" vertical="center" textRotation="90" wrapText="1"/>
    </xf>
    <xf numFmtId="0" fontId="14" fillId="33" borderId="0" xfId="0" applyFont="1" applyFill="1" applyBorder="1" applyAlignment="1">
      <alignment horizontal="center" vertical="center" textRotation="90" wrapText="1"/>
    </xf>
    <xf numFmtId="49" fontId="14" fillId="33" borderId="61" xfId="0" applyNumberFormat="1" applyFont="1" applyFill="1" applyBorder="1" applyAlignment="1">
      <alignment horizontal="center" vertical="center" wrapText="1"/>
    </xf>
    <xf numFmtId="49" fontId="14" fillId="33" borderId="63" xfId="0" applyNumberFormat="1" applyFont="1" applyFill="1" applyBorder="1" applyAlignment="1">
      <alignment horizontal="center" vertical="center" wrapText="1"/>
    </xf>
    <xf numFmtId="0" fontId="14" fillId="33" borderId="25" xfId="0" applyFont="1" applyFill="1" applyBorder="1" applyAlignment="1">
      <alignment horizontal="left" vertical="center" wrapText="1"/>
    </xf>
    <xf numFmtId="0" fontId="14" fillId="33" borderId="26" xfId="0" applyFont="1" applyFill="1" applyBorder="1" applyAlignment="1">
      <alignment horizontal="left" vertical="center" wrapText="1"/>
    </xf>
    <xf numFmtId="4" fontId="0" fillId="0" borderId="1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53" xfId="0" applyNumberFormat="1" applyBorder="1" applyAlignment="1">
      <alignment horizontal="center" vertical="center" wrapText="1"/>
    </xf>
    <xf numFmtId="0" fontId="43" fillId="33" borderId="10" xfId="0" applyFont="1" applyFill="1" applyBorder="1" applyAlignment="1">
      <alignment horizontal="left" vertical="center" wrapText="1"/>
    </xf>
    <xf numFmtId="49" fontId="14" fillId="33" borderId="53" xfId="0" applyNumberFormat="1" applyFont="1" applyFill="1" applyBorder="1" applyAlignment="1">
      <alignment horizontal="center" vertical="center" wrapText="1"/>
    </xf>
    <xf numFmtId="0" fontId="7" fillId="0" borderId="28" xfId="0" applyFont="1" applyBorder="1" applyAlignment="1">
      <alignment horizontal="center" vertical="top" wrapText="1"/>
    </xf>
    <xf numFmtId="0" fontId="7" fillId="0" borderId="45" xfId="0" applyFont="1" applyBorder="1" applyAlignment="1">
      <alignment horizontal="center" vertical="top" wrapText="1"/>
    </xf>
    <xf numFmtId="0" fontId="7" fillId="33" borderId="24" xfId="0" applyNumberFormat="1" applyFont="1" applyFill="1" applyBorder="1" applyAlignment="1">
      <alignment horizontal="center"/>
    </xf>
    <xf numFmtId="49" fontId="14" fillId="33" borderId="0" xfId="0" applyNumberFormat="1" applyFont="1" applyFill="1" applyBorder="1" applyAlignment="1">
      <alignment horizontal="left" vertical="top"/>
    </xf>
    <xf numFmtId="0" fontId="14" fillId="33" borderId="29" xfId="0" applyFont="1" applyFill="1" applyBorder="1" applyAlignment="1">
      <alignment horizontal="left" vertical="top"/>
    </xf>
    <xf numFmtId="0" fontId="14" fillId="33" borderId="0" xfId="0" applyFont="1" applyFill="1" applyBorder="1" applyAlignment="1">
      <alignment horizontal="left"/>
    </xf>
    <xf numFmtId="0" fontId="14" fillId="33" borderId="0" xfId="0" applyNumberFormat="1" applyFont="1" applyFill="1" applyBorder="1" applyAlignment="1">
      <alignment wrapText="1"/>
    </xf>
    <xf numFmtId="0" fontId="7" fillId="0" borderId="24" xfId="0" applyFont="1" applyBorder="1" applyAlignment="1">
      <alignment horizontal="center" vertical="top" wrapText="1"/>
    </xf>
    <xf numFmtId="0" fontId="0" fillId="0" borderId="25" xfId="0" applyBorder="1" applyAlignment="1">
      <alignment horizontal="center" vertical="top" wrapText="1"/>
    </xf>
    <xf numFmtId="0" fontId="7" fillId="0" borderId="24" xfId="0" applyFont="1" applyBorder="1" applyAlignment="1">
      <alignment horizontal="center"/>
    </xf>
    <xf numFmtId="0" fontId="7" fillId="0" borderId="25" xfId="0" applyFont="1" applyBorder="1" applyAlignment="1">
      <alignment horizontal="center"/>
    </xf>
    <xf numFmtId="0" fontId="7" fillId="0" borderId="30" xfId="0" applyFont="1" applyBorder="1" applyAlignment="1">
      <alignment horizontal="center" vertical="top" wrapText="1"/>
    </xf>
    <xf numFmtId="0" fontId="0" fillId="0" borderId="31" xfId="0" applyBorder="1" applyAlignment="1">
      <alignment horizontal="center" vertical="top"/>
    </xf>
    <xf numFmtId="0" fontId="0" fillId="0" borderId="50" xfId="0"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xf>
    <xf numFmtId="0" fontId="0" fillId="0" borderId="19" xfId="0" applyBorder="1" applyAlignment="1">
      <alignment horizontal="center"/>
    </xf>
    <xf numFmtId="0" fontId="0" fillId="0" borderId="49" xfId="0" applyBorder="1" applyAlignment="1">
      <alignment horizontal="center"/>
    </xf>
    <xf numFmtId="0" fontId="7" fillId="33" borderId="28" xfId="0" applyNumberFormat="1" applyFont="1" applyFill="1" applyBorder="1" applyAlignment="1">
      <alignment horizontal="center" wrapText="1"/>
    </xf>
    <xf numFmtId="0" fontId="7" fillId="33" borderId="45" xfId="0" applyNumberFormat="1" applyFont="1" applyFill="1" applyBorder="1" applyAlignment="1">
      <alignment horizontal="center" wrapText="1"/>
    </xf>
    <xf numFmtId="0" fontId="7" fillId="0" borderId="28" xfId="0" applyFont="1" applyBorder="1" applyAlignment="1">
      <alignment horizontal="center" vertical="top"/>
    </xf>
    <xf numFmtId="0" fontId="7" fillId="0" borderId="45" xfId="0" applyFont="1" applyBorder="1" applyAlignment="1">
      <alignment horizontal="center" vertical="top"/>
    </xf>
    <xf numFmtId="0" fontId="14" fillId="33" borderId="24" xfId="0" applyNumberFormat="1" applyFont="1" applyFill="1" applyBorder="1" applyAlignment="1">
      <alignment horizontal="left"/>
    </xf>
    <xf numFmtId="0" fontId="14" fillId="33" borderId="10" xfId="0" applyNumberFormat="1" applyFont="1" applyFill="1" applyBorder="1" applyAlignment="1">
      <alignment horizontal="left"/>
    </xf>
    <xf numFmtId="0" fontId="14" fillId="33" borderId="25" xfId="0" applyNumberFormat="1" applyFont="1" applyFill="1" applyBorder="1" applyAlignment="1">
      <alignment horizontal="left"/>
    </xf>
    <xf numFmtId="0" fontId="7" fillId="33" borderId="25" xfId="0" applyNumberFormat="1" applyFont="1" applyFill="1" applyBorder="1" applyAlignment="1">
      <alignment horizontal="center"/>
    </xf>
    <xf numFmtId="0" fontId="7" fillId="33" borderId="24" xfId="0" applyNumberFormat="1" applyFont="1" applyFill="1" applyBorder="1" applyAlignment="1">
      <alignment horizontal="center" wrapText="1"/>
    </xf>
    <xf numFmtId="0" fontId="14" fillId="33" borderId="24" xfId="0" applyNumberFormat="1" applyFont="1" applyFill="1" applyBorder="1" applyAlignment="1">
      <alignment horizontal="center"/>
    </xf>
    <xf numFmtId="0" fontId="14" fillId="33" borderId="24" xfId="0" applyNumberFormat="1" applyFont="1" applyFill="1" applyBorder="1" applyAlignment="1">
      <alignment horizontal="left" wrapText="1"/>
    </xf>
    <xf numFmtId="0" fontId="0" fillId="0" borderId="10" xfId="0" applyBorder="1" applyAlignment="1">
      <alignment horizontal="left" wrapText="1"/>
    </xf>
    <xf numFmtId="0" fontId="0" fillId="0" borderId="25" xfId="0" applyBorder="1" applyAlignment="1">
      <alignment horizontal="left" wrapText="1"/>
    </xf>
    <xf numFmtId="0" fontId="14" fillId="33" borderId="10" xfId="0" applyNumberFormat="1" applyFont="1" applyFill="1" applyBorder="1" applyAlignment="1">
      <alignment horizontal="center"/>
    </xf>
    <xf numFmtId="0" fontId="14" fillId="33" borderId="25" xfId="0" applyNumberFormat="1" applyFont="1" applyFill="1" applyBorder="1" applyAlignment="1">
      <alignment horizontal="center"/>
    </xf>
    <xf numFmtId="0" fontId="15" fillId="33" borderId="19" xfId="0" applyFont="1" applyFill="1" applyBorder="1" applyAlignment="1">
      <alignment horizontal="left" wrapText="1"/>
    </xf>
    <xf numFmtId="0" fontId="0" fillId="0" borderId="19" xfId="0" applyBorder="1" applyAlignment="1">
      <alignment wrapText="1"/>
    </xf>
    <xf numFmtId="0" fontId="23" fillId="0" borderId="19" xfId="0" applyFont="1" applyBorder="1" applyAlignment="1">
      <alignment wrapText="1"/>
    </xf>
    <xf numFmtId="0" fontId="14" fillId="33" borderId="0" xfId="0" applyNumberFormat="1" applyFont="1" applyFill="1" applyBorder="1" applyAlignment="1">
      <alignment horizontal="center" wrapText="1"/>
    </xf>
    <xf numFmtId="0" fontId="0" fillId="0" borderId="19" xfId="0" applyFont="1" applyBorder="1" applyAlignment="1">
      <alignment horizontal="center"/>
    </xf>
    <xf numFmtId="0" fontId="7" fillId="33" borderId="0" xfId="0" applyNumberFormat="1" applyFont="1" applyFill="1" applyBorder="1" applyAlignment="1">
      <alignment/>
    </xf>
    <xf numFmtId="0" fontId="7" fillId="0" borderId="26" xfId="0" applyFont="1" applyBorder="1" applyAlignment="1">
      <alignment horizontal="center" vertical="top" wrapText="1"/>
    </xf>
    <xf numFmtId="0" fontId="0" fillId="0" borderId="26" xfId="0" applyBorder="1" applyAlignment="1">
      <alignment horizontal="center" vertical="top" wrapText="1"/>
    </xf>
    <xf numFmtId="0" fontId="0" fillId="0" borderId="45" xfId="0" applyBorder="1" applyAlignment="1">
      <alignment horizontal="center" vertical="top" wrapText="1"/>
    </xf>
    <xf numFmtId="0" fontId="7" fillId="0" borderId="28" xfId="0" applyFont="1" applyBorder="1" applyAlignment="1">
      <alignment horizontal="center" vertical="center" wrapText="1"/>
    </xf>
    <xf numFmtId="0" fontId="0" fillId="0" borderId="77" xfId="0" applyBorder="1" applyAlignment="1">
      <alignment horizontal="center" vertical="center" wrapText="1"/>
    </xf>
    <xf numFmtId="0" fontId="0" fillId="0" borderId="45" xfId="0" applyBorder="1" applyAlignment="1">
      <alignment horizontal="center" vertical="center" wrapText="1"/>
    </xf>
    <xf numFmtId="0" fontId="7" fillId="0" borderId="19" xfId="0" applyFont="1" applyBorder="1" applyAlignment="1">
      <alignment horizontal="left" wrapText="1"/>
    </xf>
    <xf numFmtId="0" fontId="7" fillId="0" borderId="26" xfId="0" applyFont="1" applyBorder="1" applyAlignment="1">
      <alignment horizontal="center"/>
    </xf>
    <xf numFmtId="0" fontId="0" fillId="0" borderId="26" xfId="0" applyBorder="1" applyAlignment="1">
      <alignment horizontal="center"/>
    </xf>
    <xf numFmtId="0" fontId="0" fillId="0" borderId="26" xfId="0" applyBorder="1" applyAlignment="1">
      <alignment/>
    </xf>
    <xf numFmtId="0" fontId="7" fillId="0" borderId="10" xfId="0" applyFont="1" applyBorder="1" applyAlignment="1">
      <alignment horizontal="center" vertical="top" wrapText="1"/>
    </xf>
    <xf numFmtId="0" fontId="7" fillId="0" borderId="25" xfId="0" applyFont="1" applyBorder="1" applyAlignment="1">
      <alignment horizontal="center" vertical="top" wrapText="1"/>
    </xf>
    <xf numFmtId="49" fontId="7" fillId="0" borderId="67" xfId="0" applyNumberFormat="1" applyFont="1" applyBorder="1" applyAlignment="1">
      <alignment horizontal="center"/>
    </xf>
    <xf numFmtId="49" fontId="7" fillId="0" borderId="27" xfId="0" applyNumberFormat="1" applyFont="1" applyBorder="1" applyAlignment="1">
      <alignment horizontal="center"/>
    </xf>
    <xf numFmtId="49" fontId="7" fillId="0" borderId="66" xfId="0" applyNumberFormat="1" applyFont="1" applyBorder="1" applyAlignment="1">
      <alignment horizontal="center"/>
    </xf>
    <xf numFmtId="0" fontId="7" fillId="0" borderId="43" xfId="0" applyFont="1" applyBorder="1" applyAlignment="1">
      <alignment horizontal="right"/>
    </xf>
    <xf numFmtId="0" fontId="7" fillId="0" borderId="27" xfId="0" applyFont="1" applyBorder="1" applyAlignment="1">
      <alignment horizontal="right"/>
    </xf>
    <xf numFmtId="0" fontId="7" fillId="0" borderId="66" xfId="0" applyFont="1" applyBorder="1" applyAlignment="1">
      <alignment horizontal="right"/>
    </xf>
    <xf numFmtId="0" fontId="7" fillId="0" borderId="24" xfId="0" applyFont="1" applyBorder="1" applyAlignment="1">
      <alignment wrapText="1"/>
    </xf>
    <xf numFmtId="0" fontId="7" fillId="0" borderId="25" xfId="0" applyFont="1" applyBorder="1" applyAlignment="1">
      <alignment wrapText="1"/>
    </xf>
    <xf numFmtId="49" fontId="7" fillId="0" borderId="19" xfId="0" applyNumberFormat="1" applyFont="1" applyBorder="1" applyAlignment="1">
      <alignment horizontal="center" wrapText="1"/>
    </xf>
    <xf numFmtId="49" fontId="7" fillId="0" borderId="49" xfId="0" applyNumberFormat="1" applyFont="1" applyBorder="1" applyAlignment="1">
      <alignment horizontal="center" wrapText="1"/>
    </xf>
    <xf numFmtId="0" fontId="7" fillId="0" borderId="50" xfId="0" applyFont="1" applyBorder="1" applyAlignment="1">
      <alignment horizontal="right" wrapText="1"/>
    </xf>
    <xf numFmtId="0" fontId="7" fillId="0" borderId="19" xfId="0" applyFont="1" applyBorder="1" applyAlignment="1">
      <alignment horizontal="right" wrapText="1"/>
    </xf>
    <xf numFmtId="0" fontId="7" fillId="0" borderId="49" xfId="0" applyFont="1" applyBorder="1" applyAlignment="1">
      <alignment horizontal="right" wrapText="1"/>
    </xf>
    <xf numFmtId="0" fontId="7" fillId="0" borderId="52" xfId="0" applyFont="1" applyBorder="1" applyAlignment="1">
      <alignment horizontal="right" wrapText="1"/>
    </xf>
    <xf numFmtId="0" fontId="7" fillId="0" borderId="24" xfId="0" applyFont="1" applyBorder="1" applyAlignment="1">
      <alignment horizontal="right" wrapText="1"/>
    </xf>
    <xf numFmtId="0" fontId="7" fillId="0" borderId="10" xfId="0" applyFont="1" applyBorder="1" applyAlignment="1">
      <alignment horizontal="right" wrapText="1"/>
    </xf>
    <xf numFmtId="0" fontId="7" fillId="0" borderId="25" xfId="0" applyFont="1" applyBorder="1" applyAlignment="1">
      <alignment horizontal="right" wrapText="1"/>
    </xf>
    <xf numFmtId="0" fontId="7" fillId="0" borderId="53" xfId="0" applyFont="1" applyBorder="1" applyAlignment="1">
      <alignment horizontal="right" wrapText="1"/>
    </xf>
    <xf numFmtId="0" fontId="19" fillId="33" borderId="0" xfId="53" applyFont="1" applyFill="1" applyBorder="1" applyAlignment="1">
      <alignment horizontal="center" vertical="center"/>
      <protection/>
    </xf>
    <xf numFmtId="0" fontId="7" fillId="0" borderId="31" xfId="0" applyFont="1" applyBorder="1" applyAlignment="1">
      <alignment horizontal="center" vertical="top" wrapText="1"/>
    </xf>
    <xf numFmtId="0" fontId="7" fillId="0" borderId="50" xfId="0" applyFont="1" applyBorder="1" applyAlignment="1">
      <alignment horizontal="center" vertical="top" wrapText="1"/>
    </xf>
    <xf numFmtId="0" fontId="7" fillId="0" borderId="49" xfId="0" applyFont="1" applyBorder="1" applyAlignment="1">
      <alignment horizontal="center" vertical="top" wrapText="1"/>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49" fontId="7" fillId="0" borderId="29" xfId="0" applyNumberFormat="1" applyFont="1" applyBorder="1" applyAlignment="1">
      <alignment horizontal="center" wrapText="1"/>
    </xf>
    <xf numFmtId="49" fontId="7" fillId="0" borderId="31" xfId="0" applyNumberFormat="1" applyFont="1" applyBorder="1" applyAlignment="1">
      <alignment horizontal="center" wrapText="1"/>
    </xf>
    <xf numFmtId="49" fontId="7" fillId="0" borderId="20" xfId="0" applyNumberFormat="1" applyFont="1" applyBorder="1" applyAlignment="1">
      <alignment horizontal="center" wrapText="1"/>
    </xf>
    <xf numFmtId="0" fontId="7" fillId="0" borderId="30" xfId="0" applyFont="1" applyBorder="1" applyAlignment="1">
      <alignment horizontal="right" wrapText="1"/>
    </xf>
    <xf numFmtId="0" fontId="7" fillId="0" borderId="29" xfId="0" applyFont="1" applyBorder="1" applyAlignment="1">
      <alignment horizontal="right" wrapText="1"/>
    </xf>
    <xf numFmtId="0" fontId="7" fillId="0" borderId="31" xfId="0" applyFont="1" applyBorder="1" applyAlignment="1">
      <alignment horizontal="right" wrapText="1"/>
    </xf>
    <xf numFmtId="0" fontId="7" fillId="0" borderId="51" xfId="0" applyFont="1" applyBorder="1" applyAlignment="1">
      <alignment horizontal="right" wrapText="1"/>
    </xf>
    <xf numFmtId="0" fontId="7" fillId="0" borderId="10" xfId="0" applyFont="1" applyBorder="1" applyAlignment="1">
      <alignment horizontal="left"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0" fontId="7" fillId="0" borderId="56" xfId="0" applyFont="1" applyBorder="1" applyAlignment="1">
      <alignment horizontal="right"/>
    </xf>
    <xf numFmtId="0" fontId="7" fillId="0" borderId="61" xfId="0" applyFont="1" applyBorder="1" applyAlignment="1">
      <alignment horizontal="right" wrapText="1"/>
    </xf>
    <xf numFmtId="0" fontId="7" fillId="0" borderId="62" xfId="0" applyFont="1" applyBorder="1" applyAlignment="1">
      <alignment horizontal="right" wrapText="1"/>
    </xf>
    <xf numFmtId="0" fontId="7" fillId="0" borderId="63" xfId="0" applyFont="1" applyBorder="1" applyAlignment="1">
      <alignment horizontal="right" wrapText="1"/>
    </xf>
    <xf numFmtId="0" fontId="7" fillId="0" borderId="64" xfId="0" applyFont="1" applyBorder="1" applyAlignment="1">
      <alignment horizontal="right" wrapText="1"/>
    </xf>
    <xf numFmtId="0" fontId="8" fillId="0" borderId="10" xfId="0" applyFont="1" applyBorder="1" applyAlignment="1">
      <alignment horizontal="left" wrapText="1"/>
    </xf>
    <xf numFmtId="49" fontId="7" fillId="0" borderId="62" xfId="0" applyNumberFormat="1" applyFont="1" applyBorder="1" applyAlignment="1">
      <alignment horizontal="center" wrapText="1"/>
    </xf>
    <xf numFmtId="49" fontId="7" fillId="0" borderId="63" xfId="0" applyNumberFormat="1" applyFont="1" applyBorder="1" applyAlignment="1">
      <alignment horizontal="center" wrapText="1"/>
    </xf>
    <xf numFmtId="0" fontId="7" fillId="0" borderId="5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7" xfId="0" applyFont="1" applyBorder="1" applyAlignment="1">
      <alignment horizontal="center" vertical="center"/>
    </xf>
    <xf numFmtId="0" fontId="7" fillId="0" borderId="66"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29" xfId="0" applyFont="1" applyBorder="1" applyAlignment="1">
      <alignment horizontal="left" wrapText="1"/>
    </xf>
    <xf numFmtId="0" fontId="7" fillId="0" borderId="52" xfId="0" applyFont="1" applyBorder="1" applyAlignment="1">
      <alignment horizontal="left" wrapText="1"/>
    </xf>
    <xf numFmtId="3" fontId="14" fillId="33" borderId="61" xfId="0" applyNumberFormat="1" applyFont="1" applyFill="1" applyBorder="1" applyAlignment="1">
      <alignment horizontal="center" wrapText="1"/>
    </xf>
    <xf numFmtId="3" fontId="14" fillId="33" borderId="62" xfId="0" applyNumberFormat="1" applyFont="1" applyFill="1" applyBorder="1" applyAlignment="1">
      <alignment horizontal="center" wrapText="1"/>
    </xf>
    <xf numFmtId="3" fontId="14" fillId="33" borderId="63" xfId="0" applyNumberFormat="1" applyFont="1" applyFill="1" applyBorder="1" applyAlignment="1">
      <alignment horizontal="center" wrapText="1"/>
    </xf>
    <xf numFmtId="3" fontId="14" fillId="33" borderId="64" xfId="0" applyNumberFormat="1" applyFont="1" applyFill="1" applyBorder="1" applyAlignment="1">
      <alignment horizontal="center" wrapText="1"/>
    </xf>
    <xf numFmtId="3" fontId="14" fillId="33" borderId="24"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3" fontId="14" fillId="33" borderId="25" xfId="0" applyNumberFormat="1" applyFont="1" applyFill="1" applyBorder="1" applyAlignment="1">
      <alignment horizontal="center" vertical="center" wrapText="1"/>
    </xf>
    <xf numFmtId="3" fontId="14" fillId="33" borderId="53" xfId="0" applyNumberFormat="1" applyFont="1" applyFill="1" applyBorder="1" applyAlignment="1">
      <alignment horizontal="center" vertical="center" wrapText="1"/>
    </xf>
    <xf numFmtId="1" fontId="14" fillId="33" borderId="43" xfId="0" applyNumberFormat="1" applyFont="1" applyFill="1" applyBorder="1" applyAlignment="1">
      <alignment horizontal="center" vertical="center" wrapText="1"/>
    </xf>
    <xf numFmtId="1" fontId="14" fillId="33" borderId="27" xfId="0" applyNumberFormat="1" applyFont="1" applyFill="1" applyBorder="1" applyAlignment="1">
      <alignment horizontal="center" vertical="center" wrapText="1"/>
    </xf>
    <xf numFmtId="1" fontId="14" fillId="33" borderId="66" xfId="0" applyNumberFormat="1" applyFont="1" applyFill="1" applyBorder="1" applyAlignment="1">
      <alignment horizontal="center" vertical="center" wrapText="1"/>
    </xf>
    <xf numFmtId="1" fontId="14" fillId="33" borderId="56" xfId="0" applyNumberFormat="1" applyFont="1" applyFill="1" applyBorder="1" applyAlignment="1">
      <alignment horizontal="center" vertical="center" wrapText="1"/>
    </xf>
    <xf numFmtId="0" fontId="14" fillId="33" borderId="65" xfId="0" applyNumberFormat="1" applyFont="1" applyFill="1" applyBorder="1" applyAlignment="1">
      <alignment horizontal="center" wrapText="1"/>
    </xf>
    <xf numFmtId="3" fontId="14" fillId="33" borderId="24" xfId="0" applyNumberFormat="1" applyFont="1" applyFill="1" applyBorder="1" applyAlignment="1">
      <alignment horizontal="center" wrapText="1"/>
    </xf>
    <xf numFmtId="3" fontId="14" fillId="33" borderId="10" xfId="0" applyNumberFormat="1" applyFont="1" applyFill="1" applyBorder="1" applyAlignment="1">
      <alignment horizontal="center" wrapText="1"/>
    </xf>
    <xf numFmtId="3" fontId="14" fillId="33" borderId="25" xfId="0" applyNumberFormat="1" applyFont="1" applyFill="1" applyBorder="1" applyAlignment="1">
      <alignment horizontal="center" wrapText="1"/>
    </xf>
    <xf numFmtId="3" fontId="14" fillId="33" borderId="59" xfId="0" applyNumberFormat="1" applyFont="1" applyFill="1" applyBorder="1" applyAlignment="1">
      <alignment horizontal="center" wrapText="1"/>
    </xf>
    <xf numFmtId="3" fontId="14" fillId="33" borderId="61" xfId="0" applyNumberFormat="1" applyFont="1" applyFill="1" applyBorder="1" applyAlignment="1">
      <alignment horizontal="center" vertical="center" wrapText="1"/>
    </xf>
    <xf numFmtId="3" fontId="14" fillId="33" borderId="62" xfId="0" applyNumberFormat="1" applyFont="1" applyFill="1" applyBorder="1" applyAlignment="1">
      <alignment horizontal="center" vertical="center" wrapText="1"/>
    </xf>
    <xf numFmtId="3" fontId="14" fillId="33" borderId="78" xfId="0" applyNumberFormat="1" applyFont="1" applyFill="1" applyBorder="1" applyAlignment="1">
      <alignment horizontal="center" wrapText="1"/>
    </xf>
    <xf numFmtId="0" fontId="14" fillId="33" borderId="64" xfId="0" applyNumberFormat="1" applyFont="1" applyFill="1" applyBorder="1" applyAlignment="1">
      <alignment horizontal="center" wrapText="1"/>
    </xf>
    <xf numFmtId="3" fontId="14" fillId="33" borderId="46" xfId="0" applyNumberFormat="1" applyFont="1" applyFill="1" applyBorder="1" applyAlignment="1">
      <alignment horizontal="center" vertical="center" wrapText="1"/>
    </xf>
    <xf numFmtId="3" fontId="14" fillId="33" borderId="63" xfId="0" applyNumberFormat="1" applyFont="1" applyFill="1" applyBorder="1" applyAlignment="1">
      <alignment horizontal="center" vertical="center" wrapText="1"/>
    </xf>
    <xf numFmtId="4" fontId="14" fillId="33" borderId="73" xfId="0" applyNumberFormat="1" applyFont="1" applyFill="1" applyBorder="1" applyAlignment="1">
      <alignment horizontal="center" vertical="center" wrapText="1"/>
    </xf>
    <xf numFmtId="4" fontId="14" fillId="33" borderId="74" xfId="0" applyNumberFormat="1" applyFont="1" applyFill="1" applyBorder="1" applyAlignment="1">
      <alignment horizontal="center" vertical="center" wrapText="1"/>
    </xf>
    <xf numFmtId="3" fontId="14" fillId="33" borderId="79" xfId="0" applyNumberFormat="1" applyFont="1" applyFill="1" applyBorder="1" applyAlignment="1">
      <alignment horizontal="center" vertical="center" wrapText="1"/>
    </xf>
    <xf numFmtId="3" fontId="14" fillId="33" borderId="80" xfId="0" applyNumberFormat="1" applyFont="1" applyFill="1" applyBorder="1" applyAlignment="1">
      <alignment horizontal="center" vertical="center" wrapText="1"/>
    </xf>
    <xf numFmtId="3" fontId="14" fillId="33" borderId="81" xfId="0" applyNumberFormat="1" applyFont="1" applyFill="1" applyBorder="1" applyAlignment="1">
      <alignment horizontal="center" vertical="center" wrapText="1"/>
    </xf>
    <xf numFmtId="3" fontId="14" fillId="33" borderId="49" xfId="0" applyNumberFormat="1" applyFont="1" applyFill="1" applyBorder="1" applyAlignment="1">
      <alignment horizontal="center" vertical="center" wrapText="1"/>
    </xf>
    <xf numFmtId="4" fontId="14" fillId="33" borderId="0" xfId="0" applyNumberFormat="1" applyFont="1" applyFill="1" applyBorder="1" applyAlignment="1">
      <alignment horizontal="center" vertical="center" wrapText="1"/>
    </xf>
    <xf numFmtId="4" fontId="14" fillId="33" borderId="22" xfId="0" applyNumberFormat="1" applyFont="1" applyFill="1"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77" xfId="0" applyNumberFormat="1" applyFont="1" applyFill="1" applyBorder="1" applyAlignment="1">
      <alignment horizontal="center" vertical="center" wrapText="1"/>
    </xf>
    <xf numFmtId="3" fontId="14" fillId="33" borderId="82" xfId="0" applyNumberFormat="1" applyFont="1" applyFill="1" applyBorder="1" applyAlignment="1">
      <alignment horizontal="center" vertical="center" wrapText="1"/>
    </xf>
    <xf numFmtId="0" fontId="14" fillId="33" borderId="26" xfId="0" applyNumberFormat="1" applyFont="1" applyFill="1" applyBorder="1" applyAlignment="1">
      <alignment horizontal="center" wrapText="1"/>
    </xf>
    <xf numFmtId="4" fontId="14" fillId="33" borderId="83" xfId="0" applyNumberFormat="1" applyFont="1" applyFill="1" applyBorder="1" applyAlignment="1">
      <alignment horizontal="center" vertical="center" wrapText="1"/>
    </xf>
    <xf numFmtId="4" fontId="14" fillId="33" borderId="23" xfId="0" applyNumberFormat="1" applyFont="1" applyFill="1" applyBorder="1" applyAlignment="1">
      <alignment horizontal="center" vertical="center" wrapText="1"/>
    </xf>
    <xf numFmtId="4" fontId="14" fillId="33" borderId="75" xfId="0" applyNumberFormat="1" applyFont="1" applyFill="1" applyBorder="1" applyAlignment="1">
      <alignment horizontal="center" vertical="center" wrapText="1"/>
    </xf>
    <xf numFmtId="4" fontId="14" fillId="33" borderId="71" xfId="0" applyNumberFormat="1" applyFont="1" applyFill="1" applyBorder="1" applyAlignment="1">
      <alignment horizontal="center" vertical="center" wrapText="1"/>
    </xf>
    <xf numFmtId="4" fontId="14" fillId="33" borderId="76" xfId="0" applyNumberFormat="1" applyFont="1" applyFill="1" applyBorder="1" applyAlignment="1">
      <alignment horizontal="center" vertical="center" wrapText="1"/>
    </xf>
    <xf numFmtId="3" fontId="14" fillId="33" borderId="83" xfId="0" applyNumberFormat="1" applyFont="1" applyFill="1" applyBorder="1" applyAlignment="1">
      <alignment horizontal="center" vertical="center" wrapText="1"/>
    </xf>
    <xf numFmtId="3" fontId="14" fillId="33" borderId="84" xfId="0" applyNumberFormat="1" applyFont="1" applyFill="1" applyBorder="1" applyAlignment="1">
      <alignment horizontal="center" vertical="center" wrapText="1"/>
    </xf>
    <xf numFmtId="4" fontId="14" fillId="33" borderId="45" xfId="0" applyNumberFormat="1" applyFont="1" applyFill="1" applyBorder="1" applyAlignment="1">
      <alignment horizontal="center" vertical="center" wrapText="1"/>
    </xf>
    <xf numFmtId="3" fontId="14" fillId="33" borderId="26" xfId="0" applyNumberFormat="1" applyFont="1" applyFill="1" applyBorder="1" applyAlignment="1">
      <alignment horizontal="center" vertical="center" wrapText="1"/>
    </xf>
    <xf numFmtId="0" fontId="14" fillId="33" borderId="45" xfId="0" applyFont="1" applyFill="1" applyBorder="1" applyAlignment="1">
      <alignment horizontal="center" vertical="center" wrapText="1"/>
    </xf>
    <xf numFmtId="49" fontId="14" fillId="33" borderId="44" xfId="0" applyNumberFormat="1" applyFont="1" applyFill="1" applyBorder="1" applyAlignment="1">
      <alignment horizontal="center" vertical="center" wrapText="1"/>
    </xf>
    <xf numFmtId="49" fontId="14" fillId="33" borderId="85" xfId="0" applyNumberFormat="1" applyFont="1" applyFill="1" applyBorder="1" applyAlignment="1">
      <alignment horizontal="center" vertical="center" wrapText="1"/>
    </xf>
    <xf numFmtId="49" fontId="14" fillId="33" borderId="77" xfId="0" applyNumberFormat="1" applyFont="1" applyFill="1" applyBorder="1" applyAlignment="1">
      <alignment horizontal="center" vertical="center" wrapText="1"/>
    </xf>
    <xf numFmtId="49" fontId="14" fillId="33" borderId="54" xfId="0" applyNumberFormat="1" applyFont="1" applyFill="1" applyBorder="1" applyAlignment="1">
      <alignment horizontal="center" vertical="center" wrapText="1"/>
    </xf>
    <xf numFmtId="3" fontId="14" fillId="33" borderId="39" xfId="0" applyNumberFormat="1" applyFont="1" applyFill="1" applyBorder="1" applyAlignment="1">
      <alignment horizontal="center" vertical="center" wrapText="1"/>
    </xf>
    <xf numFmtId="3" fontId="14" fillId="33" borderId="32" xfId="0" applyNumberFormat="1" applyFont="1" applyFill="1" applyBorder="1" applyAlignment="1">
      <alignment horizontal="center" vertical="center" wrapText="1"/>
    </xf>
    <xf numFmtId="3" fontId="14" fillId="33" borderId="33" xfId="0" applyNumberFormat="1" applyFont="1" applyFill="1" applyBorder="1" applyAlignment="1">
      <alignment horizontal="center" vertical="center" wrapText="1"/>
    </xf>
    <xf numFmtId="3" fontId="14" fillId="33" borderId="58" xfId="0" applyNumberFormat="1" applyFont="1" applyFill="1" applyBorder="1" applyAlignment="1">
      <alignment horizontal="center" vertical="center" wrapText="1"/>
    </xf>
    <xf numFmtId="3" fontId="14" fillId="33" borderId="23" xfId="0" applyNumberFormat="1" applyFont="1" applyFill="1" applyBorder="1" applyAlignment="1">
      <alignment horizontal="center" vertical="center" wrapText="1"/>
    </xf>
    <xf numFmtId="3" fontId="14" fillId="33" borderId="0" xfId="0" applyNumberFormat="1" applyFont="1" applyFill="1" applyBorder="1" applyAlignment="1">
      <alignment horizontal="center" vertical="center" wrapText="1"/>
    </xf>
    <xf numFmtId="3" fontId="14" fillId="33" borderId="21" xfId="0" applyNumberFormat="1" applyFont="1" applyFill="1" applyBorder="1" applyAlignment="1">
      <alignment horizontal="center" vertical="center" wrapText="1"/>
    </xf>
    <xf numFmtId="0" fontId="14" fillId="33" borderId="83" xfId="0" applyFont="1" applyFill="1" applyBorder="1" applyAlignment="1">
      <alignment horizontal="center" vertical="center" wrapText="1"/>
    </xf>
    <xf numFmtId="0" fontId="14" fillId="33" borderId="77" xfId="0" applyFont="1" applyFill="1" applyBorder="1" applyAlignment="1">
      <alignment horizontal="center" vertical="center" wrapText="1"/>
    </xf>
    <xf numFmtId="49" fontId="14" fillId="33" borderId="86" xfId="0" applyNumberFormat="1" applyFont="1" applyFill="1" applyBorder="1" applyAlignment="1">
      <alignment horizontal="center" vertical="center" wrapText="1"/>
    </xf>
    <xf numFmtId="49" fontId="14" fillId="33" borderId="83" xfId="0" applyNumberFormat="1" applyFont="1" applyFill="1" applyBorder="1" applyAlignment="1">
      <alignment horizontal="center" vertical="center" wrapText="1"/>
    </xf>
    <xf numFmtId="49" fontId="14" fillId="33" borderId="55" xfId="0" applyNumberFormat="1" applyFont="1" applyFill="1" applyBorder="1" applyAlignment="1">
      <alignment horizontal="center" vertical="center" wrapText="1"/>
    </xf>
    <xf numFmtId="0" fontId="0" fillId="0" borderId="69" xfId="0" applyBorder="1" applyAlignment="1">
      <alignment horizontal="center" vertical="center" wrapText="1"/>
    </xf>
    <xf numFmtId="3" fontId="14" fillId="33" borderId="75" xfId="0" applyNumberFormat="1" applyFont="1" applyFill="1" applyBorder="1" applyAlignment="1">
      <alignment horizontal="center" vertical="center" wrapText="1"/>
    </xf>
    <xf numFmtId="3" fontId="14" fillId="33" borderId="71" xfId="0" applyNumberFormat="1" applyFont="1" applyFill="1" applyBorder="1" applyAlignment="1">
      <alignment horizontal="center" vertical="center" wrapText="1"/>
    </xf>
    <xf numFmtId="3" fontId="14" fillId="33" borderId="72" xfId="0" applyNumberFormat="1" applyFont="1" applyFill="1" applyBorder="1" applyAlignment="1">
      <alignment horizontal="center" vertical="center" wrapText="1"/>
    </xf>
    <xf numFmtId="0" fontId="0" fillId="0" borderId="70" xfId="0" applyBorder="1" applyAlignment="1">
      <alignment horizontal="center" vertical="center" wrapText="1"/>
    </xf>
    <xf numFmtId="4" fontId="14" fillId="33" borderId="80" xfId="0" applyNumberFormat="1" applyFont="1" applyFill="1" applyBorder="1" applyAlignment="1">
      <alignment horizontal="center" vertical="center" wrapText="1"/>
    </xf>
    <xf numFmtId="0" fontId="7" fillId="0" borderId="25" xfId="0" applyFont="1" applyBorder="1" applyAlignment="1">
      <alignment horizontal="center" vertical="center"/>
    </xf>
    <xf numFmtId="0" fontId="8" fillId="0" borderId="24" xfId="0" applyFont="1" applyBorder="1" applyAlignment="1">
      <alignment horizontal="left" wrapText="1"/>
    </xf>
    <xf numFmtId="0" fontId="7" fillId="0" borderId="24" xfId="0" applyFont="1" applyBorder="1" applyAlignment="1">
      <alignment horizontal="left" wrapText="1"/>
    </xf>
    <xf numFmtId="49" fontId="7" fillId="0" borderId="65" xfId="0" applyNumberFormat="1" applyFont="1" applyBorder="1" applyAlignment="1">
      <alignment horizontal="center" wrapText="1"/>
    </xf>
    <xf numFmtId="49" fontId="7" fillId="0" borderId="54" xfId="0" applyNumberFormat="1" applyFont="1" applyBorder="1" applyAlignment="1">
      <alignment horizontal="center" wrapText="1"/>
    </xf>
    <xf numFmtId="49" fontId="7" fillId="0" borderId="48" xfId="0" applyNumberFormat="1" applyFont="1" applyBorder="1" applyAlignment="1">
      <alignment horizontal="center" wrapText="1"/>
    </xf>
    <xf numFmtId="0" fontId="45" fillId="33" borderId="19" xfId="0" applyNumberFormat="1" applyFont="1" applyFill="1" applyBorder="1" applyAlignment="1">
      <alignment/>
    </xf>
    <xf numFmtId="0" fontId="7" fillId="33" borderId="19" xfId="0" applyNumberFormat="1" applyFont="1" applyFill="1" applyBorder="1" applyAlignment="1">
      <alignment/>
    </xf>
    <xf numFmtId="49" fontId="14" fillId="33" borderId="48" xfId="0" applyNumberFormat="1" applyFont="1" applyFill="1" applyBorder="1" applyAlignment="1">
      <alignment horizontal="center" wrapText="1"/>
    </xf>
    <xf numFmtId="49" fontId="14" fillId="33" borderId="29" xfId="0" applyNumberFormat="1" applyFont="1" applyFill="1" applyBorder="1" applyAlignment="1">
      <alignment horizontal="center" wrapText="1"/>
    </xf>
    <xf numFmtId="49" fontId="14" fillId="33" borderId="31" xfId="0" applyNumberFormat="1" applyFont="1" applyFill="1" applyBorder="1" applyAlignment="1">
      <alignment horizontal="center" wrapText="1"/>
    </xf>
    <xf numFmtId="49" fontId="14" fillId="33" borderId="55" xfId="0" applyNumberFormat="1" applyFont="1" applyFill="1" applyBorder="1" applyAlignment="1">
      <alignment horizontal="center" wrapText="1"/>
    </xf>
    <xf numFmtId="49" fontId="14" fillId="33" borderId="0" xfId="0" applyNumberFormat="1" applyFont="1" applyFill="1" applyBorder="1" applyAlignment="1">
      <alignment horizontal="center" wrapText="1"/>
    </xf>
    <xf numFmtId="49" fontId="14" fillId="33" borderId="22" xfId="0" applyNumberFormat="1" applyFont="1" applyFill="1" applyBorder="1" applyAlignment="1">
      <alignment horizontal="center" wrapText="1"/>
    </xf>
    <xf numFmtId="0" fontId="14" fillId="33" borderId="29" xfId="0" applyFont="1" applyFill="1" applyBorder="1" applyAlignment="1">
      <alignment horizontal="right" vertical="center" wrapText="1"/>
    </xf>
    <xf numFmtId="0" fontId="0" fillId="0" borderId="29" xfId="0" applyFont="1" applyBorder="1" applyAlignment="1">
      <alignment vertical="center" wrapText="1"/>
    </xf>
    <xf numFmtId="0" fontId="14" fillId="33" borderId="24" xfId="0" applyFont="1" applyFill="1" applyBorder="1" applyAlignment="1">
      <alignment/>
    </xf>
    <xf numFmtId="49" fontId="14" fillId="33" borderId="26" xfId="0" applyNumberFormat="1" applyFont="1" applyFill="1" applyBorder="1" applyAlignment="1">
      <alignment wrapText="1"/>
    </xf>
    <xf numFmtId="0" fontId="14" fillId="0" borderId="26" xfId="0" applyFont="1" applyBorder="1" applyAlignment="1">
      <alignment/>
    </xf>
    <xf numFmtId="0" fontId="0" fillId="0" borderId="26" xfId="0" applyFont="1" applyBorder="1" applyAlignment="1">
      <alignment/>
    </xf>
    <xf numFmtId="0" fontId="14" fillId="0" borderId="26" xfId="0" applyFont="1" applyBorder="1" applyAlignment="1">
      <alignment wrapText="1"/>
    </xf>
    <xf numFmtId="0" fontId="14" fillId="33" borderId="26" xfId="0" applyFont="1" applyFill="1" applyBorder="1" applyAlignment="1">
      <alignment horizontal="right" vertical="center" wrapText="1"/>
    </xf>
    <xf numFmtId="0" fontId="0" fillId="0" borderId="26" xfId="0" applyFont="1" applyBorder="1" applyAlignment="1">
      <alignment vertical="center" wrapText="1"/>
    </xf>
    <xf numFmtId="3" fontId="14" fillId="33" borderId="30" xfId="0" applyNumberFormat="1" applyFont="1" applyFill="1" applyBorder="1" applyAlignment="1">
      <alignment horizontal="center" vertical="center" wrapText="1"/>
    </xf>
    <xf numFmtId="3" fontId="14" fillId="33" borderId="29" xfId="0" applyNumberFormat="1" applyFont="1" applyFill="1" applyBorder="1" applyAlignment="1">
      <alignment horizontal="center" vertical="center" wrapText="1"/>
    </xf>
    <xf numFmtId="3" fontId="14" fillId="33" borderId="31" xfId="0" applyNumberFormat="1" applyFont="1" applyFill="1" applyBorder="1" applyAlignment="1">
      <alignment horizontal="center" vertical="center" wrapText="1"/>
    </xf>
    <xf numFmtId="3" fontId="14" fillId="33" borderId="51" xfId="0" applyNumberFormat="1" applyFont="1" applyFill="1" applyBorder="1" applyAlignment="1">
      <alignment horizontal="center" vertical="center" wrapText="1"/>
    </xf>
    <xf numFmtId="3" fontId="14" fillId="33" borderId="50" xfId="0" applyNumberFormat="1" applyFont="1" applyFill="1" applyBorder="1" applyAlignment="1">
      <alignment horizontal="center" vertical="center" wrapText="1"/>
    </xf>
    <xf numFmtId="3" fontId="14" fillId="33" borderId="19" xfId="0" applyNumberFormat="1" applyFont="1" applyFill="1" applyBorder="1" applyAlignment="1">
      <alignment horizontal="center" vertical="center" wrapText="1"/>
    </xf>
    <xf numFmtId="3" fontId="14" fillId="33" borderId="52" xfId="0" applyNumberFormat="1" applyFont="1" applyFill="1" applyBorder="1" applyAlignment="1">
      <alignment horizontal="center" vertical="center" wrapText="1"/>
    </xf>
    <xf numFmtId="3" fontId="14" fillId="33" borderId="34" xfId="0" applyNumberFormat="1" applyFont="1" applyFill="1" applyBorder="1" applyAlignment="1">
      <alignment horizontal="center" vertical="center" wrapText="1"/>
    </xf>
    <xf numFmtId="3" fontId="14" fillId="33" borderId="32" xfId="0" applyNumberFormat="1" applyFont="1" applyFill="1" applyBorder="1" applyAlignment="1">
      <alignment horizontal="center" vertical="center" wrapText="1"/>
    </xf>
    <xf numFmtId="3" fontId="14" fillId="33" borderId="33" xfId="0" applyNumberFormat="1" applyFont="1" applyFill="1" applyBorder="1" applyAlignment="1">
      <alignment horizontal="center" vertical="center" wrapText="1"/>
    </xf>
    <xf numFmtId="3" fontId="14" fillId="33" borderId="34" xfId="0" applyNumberFormat="1" applyFont="1" applyFill="1" applyBorder="1" applyAlignment="1">
      <alignment horizontal="center" vertical="center" wrapText="1"/>
    </xf>
    <xf numFmtId="3" fontId="14" fillId="33" borderId="58" xfId="0" applyNumberFormat="1" applyFont="1" applyFill="1" applyBorder="1" applyAlignment="1">
      <alignment horizontal="center" vertical="center" wrapText="1"/>
    </xf>
    <xf numFmtId="0" fontId="14" fillId="33" borderId="10" xfId="0" applyFont="1" applyFill="1" applyBorder="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8"/>
  </sheetPr>
  <dimension ref="A1:CU190"/>
  <sheetViews>
    <sheetView zoomScalePageLayoutView="0" workbookViewId="0" topLeftCell="A1">
      <selection activeCell="A175" sqref="A175"/>
    </sheetView>
  </sheetViews>
  <sheetFormatPr defaultColWidth="1.37890625" defaultRowHeight="12.75"/>
  <cols>
    <col min="1" max="61" width="1.37890625" style="4" customWidth="1"/>
    <col min="62" max="62" width="2.00390625" style="4" customWidth="1"/>
    <col min="63" max="89" width="1.37890625" style="4" customWidth="1"/>
    <col min="90" max="90" width="3.375" style="4" customWidth="1"/>
    <col min="91"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69:99" ht="12.75">
      <c r="BQ7" s="197" t="s">
        <v>54</v>
      </c>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row>
    <row r="8" spans="69:99" ht="23.25" customHeight="1">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row>
    <row r="9" spans="69:99" s="13" customFormat="1" ht="10.5">
      <c r="BQ9" s="199" t="s">
        <v>55</v>
      </c>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row>
    <row r="10" spans="69:99" ht="31.5" customHeight="1">
      <c r="BQ10" s="198" t="s">
        <v>787</v>
      </c>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row>
    <row r="11" spans="69:99" s="13" customFormat="1" ht="10.5">
      <c r="BQ11" s="199" t="s">
        <v>56</v>
      </c>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row>
    <row r="12" spans="69:99" ht="15" customHeight="1">
      <c r="BQ12" s="200"/>
      <c r="BR12" s="200"/>
      <c r="BS12" s="200"/>
      <c r="BT12" s="200"/>
      <c r="BU12" s="200"/>
      <c r="BV12" s="200"/>
      <c r="BW12" s="200"/>
      <c r="BX12" s="200"/>
      <c r="BY12" s="200"/>
      <c r="BZ12" s="200"/>
      <c r="CA12" s="200"/>
      <c r="CB12" s="12"/>
      <c r="CC12" s="200"/>
      <c r="CD12" s="200"/>
      <c r="CE12" s="200"/>
      <c r="CF12" s="200"/>
      <c r="CG12" s="200"/>
      <c r="CH12" s="200"/>
      <c r="CI12" s="200"/>
      <c r="CJ12" s="200"/>
      <c r="CK12" s="200"/>
      <c r="CL12" s="200"/>
      <c r="CM12" s="200"/>
      <c r="CN12" s="200"/>
      <c r="CO12" s="200"/>
      <c r="CP12" s="200"/>
      <c r="CQ12" s="200"/>
      <c r="CR12" s="200"/>
      <c r="CS12" s="200"/>
      <c r="CT12" s="200"/>
      <c r="CU12" s="200"/>
    </row>
    <row r="13" spans="69:99" s="13" customFormat="1" ht="10.5">
      <c r="BQ13" s="201" t="s">
        <v>13</v>
      </c>
      <c r="BR13" s="201"/>
      <c r="BS13" s="201"/>
      <c r="BT13" s="201"/>
      <c r="BU13" s="201"/>
      <c r="BV13" s="201"/>
      <c r="BW13" s="201"/>
      <c r="BX13" s="201"/>
      <c r="BY13" s="201"/>
      <c r="BZ13" s="201"/>
      <c r="CA13" s="201"/>
      <c r="CC13" s="201" t="s">
        <v>14</v>
      </c>
      <c r="CD13" s="201"/>
      <c r="CE13" s="201"/>
      <c r="CF13" s="201"/>
      <c r="CG13" s="201"/>
      <c r="CH13" s="201"/>
      <c r="CI13" s="201"/>
      <c r="CJ13" s="201"/>
      <c r="CK13" s="201"/>
      <c r="CL13" s="201"/>
      <c r="CM13" s="201"/>
      <c r="CN13" s="201"/>
      <c r="CO13" s="201"/>
      <c r="CP13" s="201"/>
      <c r="CQ13" s="201"/>
      <c r="CR13" s="201"/>
      <c r="CS13" s="201"/>
      <c r="CT13" s="201"/>
      <c r="CU13" s="201"/>
    </row>
    <row r="14" spans="69:91" ht="15" customHeight="1">
      <c r="BQ14" s="5" t="s">
        <v>12</v>
      </c>
      <c r="BR14" s="202"/>
      <c r="BS14" s="202"/>
      <c r="BT14" s="202"/>
      <c r="BU14" s="4" t="s">
        <v>8</v>
      </c>
      <c r="BW14" s="202"/>
      <c r="BX14" s="202"/>
      <c r="BY14" s="202"/>
      <c r="BZ14" s="202"/>
      <c r="CA14" s="202"/>
      <c r="CB14" s="202"/>
      <c r="CC14" s="202"/>
      <c r="CD14" s="202"/>
      <c r="CE14" s="202"/>
      <c r="CF14" s="202"/>
      <c r="CG14" s="202"/>
      <c r="CH14" s="203">
        <v>20</v>
      </c>
      <c r="CI14" s="203"/>
      <c r="CJ14" s="204"/>
      <c r="CK14" s="204"/>
      <c r="CL14" s="204"/>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205" t="s">
        <v>342</v>
      </c>
      <c r="BP16" s="205"/>
      <c r="BQ16" s="205"/>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205" t="s">
        <v>342</v>
      </c>
      <c r="AK17" s="205"/>
      <c r="AL17" s="205"/>
      <c r="BD17" s="11" t="s">
        <v>332</v>
      </c>
      <c r="BE17" s="205" t="s">
        <v>343</v>
      </c>
      <c r="BF17" s="205"/>
      <c r="BG17" s="205"/>
      <c r="BH17" s="8" t="s">
        <v>24</v>
      </c>
      <c r="BK17" s="205" t="s">
        <v>344</v>
      </c>
      <c r="BL17" s="205"/>
      <c r="BM17" s="205"/>
      <c r="BN17" s="8" t="s">
        <v>26</v>
      </c>
      <c r="BT17" s="10"/>
      <c r="BU17" s="10"/>
      <c r="BV17" s="10"/>
      <c r="BW17" s="10"/>
      <c r="BX17" s="10"/>
      <c r="BY17" s="10"/>
      <c r="BZ17" s="10"/>
      <c r="CA17" s="10"/>
      <c r="CB17" s="10"/>
      <c r="CC17" s="10"/>
      <c r="CD17" s="10"/>
      <c r="CE17" s="10"/>
      <c r="CF17" s="10"/>
      <c r="CG17" s="10"/>
      <c r="CH17" s="206" t="s">
        <v>3</v>
      </c>
      <c r="CI17" s="207"/>
      <c r="CJ17" s="207"/>
      <c r="CK17" s="207"/>
      <c r="CL17" s="207"/>
      <c r="CM17" s="207"/>
      <c r="CN17" s="207"/>
      <c r="CO17" s="207"/>
      <c r="CP17" s="207"/>
      <c r="CQ17" s="207"/>
      <c r="CR17" s="207"/>
      <c r="CS17" s="207"/>
      <c r="CT17" s="207"/>
      <c r="CU17" s="208"/>
    </row>
    <row r="18" spans="86:99" ht="9.75" customHeight="1" thickBot="1">
      <c r="CH18" s="209"/>
      <c r="CI18" s="210"/>
      <c r="CJ18" s="210"/>
      <c r="CK18" s="210"/>
      <c r="CL18" s="210"/>
      <c r="CM18" s="210"/>
      <c r="CN18" s="210"/>
      <c r="CO18" s="210"/>
      <c r="CP18" s="210"/>
      <c r="CQ18" s="210"/>
      <c r="CR18" s="210"/>
      <c r="CS18" s="210"/>
      <c r="CT18" s="210"/>
      <c r="CU18" s="211"/>
    </row>
    <row r="19" spans="39:99" ht="15" customHeight="1">
      <c r="AM19" s="5" t="s">
        <v>7</v>
      </c>
      <c r="AN19" s="202"/>
      <c r="AO19" s="202"/>
      <c r="AP19" s="202"/>
      <c r="AQ19" s="4" t="s">
        <v>8</v>
      </c>
      <c r="AS19" s="202"/>
      <c r="AT19" s="202"/>
      <c r="AU19" s="202"/>
      <c r="AV19" s="202"/>
      <c r="AW19" s="202"/>
      <c r="AX19" s="202"/>
      <c r="AY19" s="202"/>
      <c r="AZ19" s="202"/>
      <c r="BA19" s="202"/>
      <c r="BB19" s="202"/>
      <c r="BC19" s="202"/>
      <c r="BD19" s="203">
        <v>20</v>
      </c>
      <c r="BE19" s="203"/>
      <c r="BF19" s="204"/>
      <c r="BG19" s="204"/>
      <c r="BH19" s="204"/>
      <c r="BI19" s="4" t="s">
        <v>333</v>
      </c>
      <c r="CF19" s="5" t="s">
        <v>6</v>
      </c>
      <c r="CH19" s="212"/>
      <c r="CI19" s="213"/>
      <c r="CJ19" s="213"/>
      <c r="CK19" s="213"/>
      <c r="CL19" s="213"/>
      <c r="CM19" s="213"/>
      <c r="CN19" s="213"/>
      <c r="CO19" s="213"/>
      <c r="CP19" s="213"/>
      <c r="CQ19" s="213"/>
      <c r="CR19" s="213"/>
      <c r="CS19" s="213"/>
      <c r="CT19" s="213"/>
      <c r="CU19" s="214"/>
    </row>
    <row r="20" spans="1:99" ht="15" customHeight="1">
      <c r="A20" s="4" t="s">
        <v>27</v>
      </c>
      <c r="CF20" s="5" t="s">
        <v>5</v>
      </c>
      <c r="CH20" s="215"/>
      <c r="CI20" s="216"/>
      <c r="CJ20" s="216"/>
      <c r="CK20" s="216"/>
      <c r="CL20" s="216"/>
      <c r="CM20" s="216"/>
      <c r="CN20" s="216"/>
      <c r="CO20" s="216"/>
      <c r="CP20" s="216"/>
      <c r="CQ20" s="216"/>
      <c r="CR20" s="216"/>
      <c r="CS20" s="216"/>
      <c r="CT20" s="216"/>
      <c r="CU20" s="217"/>
    </row>
    <row r="21" spans="1:99" ht="15" customHeight="1">
      <c r="A21" s="4" t="s">
        <v>28</v>
      </c>
      <c r="U21" s="200" t="s">
        <v>787</v>
      </c>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CF21" s="5" t="s">
        <v>29</v>
      </c>
      <c r="CH21" s="215"/>
      <c r="CI21" s="216"/>
      <c r="CJ21" s="216"/>
      <c r="CK21" s="216"/>
      <c r="CL21" s="216"/>
      <c r="CM21" s="216"/>
      <c r="CN21" s="216"/>
      <c r="CO21" s="216"/>
      <c r="CP21" s="216"/>
      <c r="CQ21" s="216"/>
      <c r="CR21" s="216"/>
      <c r="CS21" s="216"/>
      <c r="CT21" s="216"/>
      <c r="CU21" s="21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215"/>
      <c r="CI22" s="216"/>
      <c r="CJ22" s="216"/>
      <c r="CK22" s="216"/>
      <c r="CL22" s="216"/>
      <c r="CM22" s="216"/>
      <c r="CN22" s="216"/>
      <c r="CO22" s="216"/>
      <c r="CP22" s="216"/>
      <c r="CQ22" s="216"/>
      <c r="CR22" s="216"/>
      <c r="CS22" s="216"/>
      <c r="CT22" s="216"/>
      <c r="CU22" s="217"/>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215" t="s">
        <v>788</v>
      </c>
      <c r="CI23" s="216"/>
      <c r="CJ23" s="216"/>
      <c r="CK23" s="216"/>
      <c r="CL23" s="216"/>
      <c r="CM23" s="216"/>
      <c r="CN23" s="216"/>
      <c r="CO23" s="216"/>
      <c r="CP23" s="216"/>
      <c r="CQ23" s="216"/>
      <c r="CR23" s="216"/>
      <c r="CS23" s="216"/>
      <c r="CT23" s="216"/>
      <c r="CU23" s="217"/>
    </row>
    <row r="24" spans="1:99" ht="15" customHeight="1">
      <c r="A24" s="4" t="s">
        <v>32</v>
      </c>
      <c r="I24" s="200" t="s">
        <v>789</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CF24" s="5" t="s">
        <v>31</v>
      </c>
      <c r="CH24" s="215" t="s">
        <v>790</v>
      </c>
      <c r="CI24" s="216"/>
      <c r="CJ24" s="216"/>
      <c r="CK24" s="216"/>
      <c r="CL24" s="216"/>
      <c r="CM24" s="216"/>
      <c r="CN24" s="216"/>
      <c r="CO24" s="216"/>
      <c r="CP24" s="216"/>
      <c r="CQ24" s="216"/>
      <c r="CR24" s="216"/>
      <c r="CS24" s="216"/>
      <c r="CT24" s="216"/>
      <c r="CU24" s="217"/>
    </row>
    <row r="25" spans="1:99" ht="15" customHeight="1" thickBot="1">
      <c r="A25" s="4" t="s">
        <v>10</v>
      </c>
      <c r="CF25" s="5" t="s">
        <v>16</v>
      </c>
      <c r="CH25" s="218" t="s">
        <v>4</v>
      </c>
      <c r="CI25" s="219"/>
      <c r="CJ25" s="219"/>
      <c r="CK25" s="219"/>
      <c r="CL25" s="219"/>
      <c r="CM25" s="219"/>
      <c r="CN25" s="219"/>
      <c r="CO25" s="219"/>
      <c r="CP25" s="219"/>
      <c r="CQ25" s="219"/>
      <c r="CR25" s="219"/>
      <c r="CS25" s="219"/>
      <c r="CT25" s="219"/>
      <c r="CU25" s="220"/>
    </row>
    <row r="27" spans="1:99" ht="12.75">
      <c r="A27" s="221" t="s">
        <v>33</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row>
    <row r="29" spans="1:99" s="3" customFormat="1" ht="12" customHeight="1">
      <c r="A29" s="222" t="s">
        <v>52</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3"/>
      <c r="AV29" s="224" t="s">
        <v>11</v>
      </c>
      <c r="AW29" s="222"/>
      <c r="AX29" s="222"/>
      <c r="AY29" s="223"/>
      <c r="AZ29" s="224" t="s">
        <v>37</v>
      </c>
      <c r="BA29" s="222"/>
      <c r="BB29" s="222"/>
      <c r="BC29" s="222"/>
      <c r="BD29" s="222"/>
      <c r="BE29" s="223"/>
      <c r="BF29" s="224" t="s">
        <v>35</v>
      </c>
      <c r="BG29" s="222"/>
      <c r="BH29" s="222"/>
      <c r="BI29" s="222"/>
      <c r="BJ29" s="222"/>
      <c r="BK29" s="223"/>
      <c r="BL29" s="225" t="s">
        <v>41</v>
      </c>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row>
    <row r="30" spans="1:99" s="3" customFormat="1" ht="12"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8"/>
      <c r="AV30" s="229" t="s">
        <v>34</v>
      </c>
      <c r="AW30" s="227"/>
      <c r="AX30" s="227"/>
      <c r="AY30" s="228"/>
      <c r="AZ30" s="229" t="s">
        <v>38</v>
      </c>
      <c r="BA30" s="227"/>
      <c r="BB30" s="227"/>
      <c r="BC30" s="227"/>
      <c r="BD30" s="227"/>
      <c r="BE30" s="228"/>
      <c r="BF30" s="229" t="s">
        <v>36</v>
      </c>
      <c r="BG30" s="227"/>
      <c r="BH30" s="227"/>
      <c r="BI30" s="227"/>
      <c r="BJ30" s="227"/>
      <c r="BK30" s="228"/>
      <c r="BL30" s="229" t="s">
        <v>791</v>
      </c>
      <c r="BM30" s="227"/>
      <c r="BN30" s="227"/>
      <c r="BO30" s="227"/>
      <c r="BP30" s="227"/>
      <c r="BQ30" s="227"/>
      <c r="BR30" s="227"/>
      <c r="BS30" s="227"/>
      <c r="BT30" s="228"/>
      <c r="BU30" s="229" t="s">
        <v>792</v>
      </c>
      <c r="BV30" s="227"/>
      <c r="BW30" s="227"/>
      <c r="BX30" s="227"/>
      <c r="BY30" s="227"/>
      <c r="BZ30" s="227"/>
      <c r="CA30" s="227"/>
      <c r="CB30" s="227"/>
      <c r="CC30" s="228"/>
      <c r="CD30" s="229" t="s">
        <v>793</v>
      </c>
      <c r="CE30" s="227"/>
      <c r="CF30" s="227"/>
      <c r="CG30" s="227"/>
      <c r="CH30" s="227"/>
      <c r="CI30" s="227"/>
      <c r="CJ30" s="227"/>
      <c r="CK30" s="227"/>
      <c r="CL30" s="228"/>
      <c r="CM30" s="229" t="s">
        <v>50</v>
      </c>
      <c r="CN30" s="227"/>
      <c r="CO30" s="227"/>
      <c r="CP30" s="227"/>
      <c r="CQ30" s="227"/>
      <c r="CR30" s="227"/>
      <c r="CS30" s="227"/>
      <c r="CT30" s="227"/>
      <c r="CU30" s="227"/>
    </row>
    <row r="31" spans="1:99" s="3" customFormat="1" ht="12"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8"/>
      <c r="AV31" s="229"/>
      <c r="AW31" s="227"/>
      <c r="AX31" s="227"/>
      <c r="AY31" s="228"/>
      <c r="AZ31" s="229" t="s">
        <v>39</v>
      </c>
      <c r="BA31" s="227"/>
      <c r="BB31" s="227"/>
      <c r="BC31" s="227"/>
      <c r="BD31" s="227"/>
      <c r="BE31" s="228"/>
      <c r="BF31" s="229" t="s">
        <v>53</v>
      </c>
      <c r="BG31" s="227"/>
      <c r="BH31" s="227"/>
      <c r="BI31" s="227"/>
      <c r="BJ31" s="227"/>
      <c r="BK31" s="228"/>
      <c r="BL31" s="229" t="s">
        <v>42</v>
      </c>
      <c r="BM31" s="227"/>
      <c r="BN31" s="227"/>
      <c r="BO31" s="227"/>
      <c r="BP31" s="227"/>
      <c r="BQ31" s="227"/>
      <c r="BR31" s="227"/>
      <c r="BS31" s="227"/>
      <c r="BT31" s="228"/>
      <c r="BU31" s="229" t="s">
        <v>46</v>
      </c>
      <c r="BV31" s="227"/>
      <c r="BW31" s="227"/>
      <c r="BX31" s="227"/>
      <c r="BY31" s="227"/>
      <c r="BZ31" s="227"/>
      <c r="CA31" s="227"/>
      <c r="CB31" s="227"/>
      <c r="CC31" s="228"/>
      <c r="CD31" s="229" t="s">
        <v>49</v>
      </c>
      <c r="CE31" s="227"/>
      <c r="CF31" s="227"/>
      <c r="CG31" s="227"/>
      <c r="CH31" s="227"/>
      <c r="CI31" s="227"/>
      <c r="CJ31" s="227"/>
      <c r="CK31" s="227"/>
      <c r="CL31" s="228"/>
      <c r="CM31" s="229" t="s">
        <v>51</v>
      </c>
      <c r="CN31" s="227"/>
      <c r="CO31" s="227"/>
      <c r="CP31" s="227"/>
      <c r="CQ31" s="227"/>
      <c r="CR31" s="227"/>
      <c r="CS31" s="227"/>
      <c r="CT31" s="227"/>
      <c r="CU31" s="227"/>
    </row>
    <row r="32" spans="1:99" s="3" customFormat="1" ht="12"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8"/>
      <c r="AV32" s="229"/>
      <c r="AW32" s="227"/>
      <c r="AX32" s="227"/>
      <c r="AY32" s="228"/>
      <c r="AZ32" s="229" t="s">
        <v>40</v>
      </c>
      <c r="BA32" s="227"/>
      <c r="BB32" s="227"/>
      <c r="BC32" s="227"/>
      <c r="BD32" s="227"/>
      <c r="BE32" s="228"/>
      <c r="BF32" s="229"/>
      <c r="BG32" s="227"/>
      <c r="BH32" s="227"/>
      <c r="BI32" s="227"/>
      <c r="BJ32" s="227"/>
      <c r="BK32" s="228"/>
      <c r="BL32" s="229" t="s">
        <v>43</v>
      </c>
      <c r="BM32" s="227"/>
      <c r="BN32" s="227"/>
      <c r="BO32" s="227"/>
      <c r="BP32" s="227"/>
      <c r="BQ32" s="227"/>
      <c r="BR32" s="227"/>
      <c r="BS32" s="227"/>
      <c r="BT32" s="228"/>
      <c r="BU32" s="229" t="s">
        <v>45</v>
      </c>
      <c r="BV32" s="227"/>
      <c r="BW32" s="227"/>
      <c r="BX32" s="227"/>
      <c r="BY32" s="227"/>
      <c r="BZ32" s="227"/>
      <c r="CA32" s="227"/>
      <c r="CB32" s="227"/>
      <c r="CC32" s="228"/>
      <c r="CD32" s="229" t="s">
        <v>45</v>
      </c>
      <c r="CE32" s="227"/>
      <c r="CF32" s="227"/>
      <c r="CG32" s="227"/>
      <c r="CH32" s="227"/>
      <c r="CI32" s="227"/>
      <c r="CJ32" s="227"/>
      <c r="CK32" s="227"/>
      <c r="CL32" s="228"/>
      <c r="CM32" s="229" t="s">
        <v>47</v>
      </c>
      <c r="CN32" s="227"/>
      <c r="CO32" s="227"/>
      <c r="CP32" s="227"/>
      <c r="CQ32" s="227"/>
      <c r="CR32" s="227"/>
      <c r="CS32" s="227"/>
      <c r="CT32" s="227"/>
      <c r="CU32" s="227"/>
    </row>
    <row r="33" spans="1:99" s="3" customFormat="1" ht="12"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8"/>
      <c r="AV33" s="229"/>
      <c r="AW33" s="227"/>
      <c r="AX33" s="227"/>
      <c r="AY33" s="228"/>
      <c r="AZ33" s="229" t="s">
        <v>17</v>
      </c>
      <c r="BA33" s="227"/>
      <c r="BB33" s="227"/>
      <c r="BC33" s="227"/>
      <c r="BD33" s="227"/>
      <c r="BE33" s="228"/>
      <c r="BF33" s="229"/>
      <c r="BG33" s="227"/>
      <c r="BH33" s="227"/>
      <c r="BI33" s="227"/>
      <c r="BJ33" s="227"/>
      <c r="BK33" s="228"/>
      <c r="BL33" s="229" t="s">
        <v>44</v>
      </c>
      <c r="BM33" s="227"/>
      <c r="BN33" s="227"/>
      <c r="BO33" s="227"/>
      <c r="BP33" s="227"/>
      <c r="BQ33" s="227"/>
      <c r="BR33" s="227"/>
      <c r="BS33" s="227"/>
      <c r="BT33" s="228"/>
      <c r="BU33" s="229" t="s">
        <v>47</v>
      </c>
      <c r="BV33" s="227"/>
      <c r="BW33" s="227"/>
      <c r="BX33" s="227"/>
      <c r="BY33" s="227"/>
      <c r="BZ33" s="227"/>
      <c r="CA33" s="227"/>
      <c r="CB33" s="227"/>
      <c r="CC33" s="228"/>
      <c r="CD33" s="229" t="s">
        <v>47</v>
      </c>
      <c r="CE33" s="227"/>
      <c r="CF33" s="227"/>
      <c r="CG33" s="227"/>
      <c r="CH33" s="227"/>
      <c r="CI33" s="227"/>
      <c r="CJ33" s="227"/>
      <c r="CK33" s="227"/>
      <c r="CL33" s="228"/>
      <c r="CM33" s="229" t="s">
        <v>48</v>
      </c>
      <c r="CN33" s="227"/>
      <c r="CO33" s="227"/>
      <c r="CP33" s="227"/>
      <c r="CQ33" s="227"/>
      <c r="CR33" s="227"/>
      <c r="CS33" s="227"/>
      <c r="CT33" s="227"/>
      <c r="CU33" s="227"/>
    </row>
    <row r="34" spans="1:99" s="3" customFormat="1" ht="12" customHeigh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8"/>
      <c r="AV34" s="229"/>
      <c r="AW34" s="227"/>
      <c r="AX34" s="227"/>
      <c r="AY34" s="228"/>
      <c r="AZ34" s="229" t="s">
        <v>334</v>
      </c>
      <c r="BA34" s="227"/>
      <c r="BB34" s="227"/>
      <c r="BC34" s="227"/>
      <c r="BD34" s="227"/>
      <c r="BE34" s="228"/>
      <c r="BF34" s="229"/>
      <c r="BG34" s="227"/>
      <c r="BH34" s="227"/>
      <c r="BI34" s="227"/>
      <c r="BJ34" s="227"/>
      <c r="BK34" s="228"/>
      <c r="BL34" s="229" t="s">
        <v>45</v>
      </c>
      <c r="BM34" s="227"/>
      <c r="BN34" s="227"/>
      <c r="BO34" s="227"/>
      <c r="BP34" s="227"/>
      <c r="BQ34" s="227"/>
      <c r="BR34" s="227"/>
      <c r="BS34" s="227"/>
      <c r="BT34" s="228"/>
      <c r="BU34" s="229" t="s">
        <v>48</v>
      </c>
      <c r="BV34" s="227"/>
      <c r="BW34" s="227"/>
      <c r="BX34" s="227"/>
      <c r="BY34" s="227"/>
      <c r="BZ34" s="227"/>
      <c r="CA34" s="227"/>
      <c r="CB34" s="227"/>
      <c r="CC34" s="228"/>
      <c r="CD34" s="229" t="s">
        <v>48</v>
      </c>
      <c r="CE34" s="227"/>
      <c r="CF34" s="227"/>
      <c r="CG34" s="227"/>
      <c r="CH34" s="227"/>
      <c r="CI34" s="227"/>
      <c r="CJ34" s="227"/>
      <c r="CK34" s="227"/>
      <c r="CL34" s="228"/>
      <c r="CM34" s="229"/>
      <c r="CN34" s="227"/>
      <c r="CO34" s="227"/>
      <c r="CP34" s="227"/>
      <c r="CQ34" s="227"/>
      <c r="CR34" s="227"/>
      <c r="CS34" s="227"/>
      <c r="CT34" s="227"/>
      <c r="CU34" s="227"/>
    </row>
    <row r="35" spans="1:99" s="3" customFormat="1" ht="12" customHeight="1" thickBot="1">
      <c r="A35" s="230">
        <v>1</v>
      </c>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2">
        <v>2</v>
      </c>
      <c r="AW35" s="232"/>
      <c r="AX35" s="232"/>
      <c r="AY35" s="232"/>
      <c r="AZ35" s="232">
        <v>3</v>
      </c>
      <c r="BA35" s="232"/>
      <c r="BB35" s="232"/>
      <c r="BC35" s="232"/>
      <c r="BD35" s="232"/>
      <c r="BE35" s="232"/>
      <c r="BF35" s="232">
        <v>4</v>
      </c>
      <c r="BG35" s="232"/>
      <c r="BH35" s="232"/>
      <c r="BI35" s="232"/>
      <c r="BJ35" s="232"/>
      <c r="BK35" s="232"/>
      <c r="BL35" s="232">
        <v>5</v>
      </c>
      <c r="BM35" s="232"/>
      <c r="BN35" s="232"/>
      <c r="BO35" s="232"/>
      <c r="BP35" s="232"/>
      <c r="BQ35" s="232"/>
      <c r="BR35" s="232"/>
      <c r="BS35" s="232"/>
      <c r="BT35" s="232"/>
      <c r="BU35" s="232">
        <v>6</v>
      </c>
      <c r="BV35" s="232"/>
      <c r="BW35" s="232"/>
      <c r="BX35" s="232"/>
      <c r="BY35" s="232"/>
      <c r="BZ35" s="232"/>
      <c r="CA35" s="232"/>
      <c r="CB35" s="232"/>
      <c r="CC35" s="232"/>
      <c r="CD35" s="232">
        <v>7</v>
      </c>
      <c r="CE35" s="232"/>
      <c r="CF35" s="232"/>
      <c r="CG35" s="232"/>
      <c r="CH35" s="232"/>
      <c r="CI35" s="232"/>
      <c r="CJ35" s="232"/>
      <c r="CK35" s="232"/>
      <c r="CL35" s="232"/>
      <c r="CM35" s="232">
        <v>8</v>
      </c>
      <c r="CN35" s="232"/>
      <c r="CO35" s="232"/>
      <c r="CP35" s="232"/>
      <c r="CQ35" s="232"/>
      <c r="CR35" s="232"/>
      <c r="CS35" s="232"/>
      <c r="CT35" s="232"/>
      <c r="CU35" s="233"/>
    </row>
    <row r="36" spans="1:99" ht="13.5" customHeight="1">
      <c r="A36" s="234" t="s">
        <v>198</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5" t="s">
        <v>60</v>
      </c>
      <c r="AW36" s="236"/>
      <c r="AX36" s="236"/>
      <c r="AY36" s="236"/>
      <c r="AZ36" s="236" t="s">
        <v>65</v>
      </c>
      <c r="BA36" s="236"/>
      <c r="BB36" s="236"/>
      <c r="BC36" s="236"/>
      <c r="BD36" s="236"/>
      <c r="BE36" s="236"/>
      <c r="BF36" s="236" t="s">
        <v>65</v>
      </c>
      <c r="BG36" s="236"/>
      <c r="BH36" s="236"/>
      <c r="BI36" s="236"/>
      <c r="BJ36" s="236"/>
      <c r="BK36" s="236"/>
      <c r="BL36" s="237">
        <v>9769511.34</v>
      </c>
      <c r="BM36" s="237"/>
      <c r="BN36" s="237"/>
      <c r="BO36" s="237"/>
      <c r="BP36" s="237"/>
      <c r="BQ36" s="237"/>
      <c r="BR36" s="237"/>
      <c r="BS36" s="237"/>
      <c r="BT36" s="237"/>
      <c r="BU36" s="237">
        <f>BL37</f>
        <v>9769511.340000004</v>
      </c>
      <c r="BV36" s="237"/>
      <c r="BW36" s="237"/>
      <c r="BX36" s="237"/>
      <c r="BY36" s="237"/>
      <c r="BZ36" s="237"/>
      <c r="CA36" s="237"/>
      <c r="CB36" s="237"/>
      <c r="CC36" s="237"/>
      <c r="CD36" s="237">
        <f>BU37</f>
        <v>9769511.340000004</v>
      </c>
      <c r="CE36" s="237"/>
      <c r="CF36" s="237"/>
      <c r="CG36" s="237"/>
      <c r="CH36" s="237"/>
      <c r="CI36" s="237"/>
      <c r="CJ36" s="237"/>
      <c r="CK36" s="237"/>
      <c r="CL36" s="237"/>
      <c r="CM36" s="237"/>
      <c r="CN36" s="237"/>
      <c r="CO36" s="237"/>
      <c r="CP36" s="237"/>
      <c r="CQ36" s="237"/>
      <c r="CR36" s="237"/>
      <c r="CS36" s="237"/>
      <c r="CT36" s="237"/>
      <c r="CU36" s="238"/>
    </row>
    <row r="37" spans="1:99" ht="13.5" customHeight="1">
      <c r="A37" s="239" t="s">
        <v>199</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1"/>
      <c r="AV37" s="215" t="s">
        <v>61</v>
      </c>
      <c r="AW37" s="216"/>
      <c r="AX37" s="216"/>
      <c r="AY37" s="216"/>
      <c r="AZ37" s="216" t="s">
        <v>65</v>
      </c>
      <c r="BA37" s="216"/>
      <c r="BB37" s="216"/>
      <c r="BC37" s="216"/>
      <c r="BD37" s="216"/>
      <c r="BE37" s="216"/>
      <c r="BF37" s="216" t="s">
        <v>65</v>
      </c>
      <c r="BG37" s="216"/>
      <c r="BH37" s="216"/>
      <c r="BI37" s="216"/>
      <c r="BJ37" s="216"/>
      <c r="BK37" s="216"/>
      <c r="BL37" s="242">
        <f>BL36+BL38-BL71+BL159</f>
        <v>9769511.340000004</v>
      </c>
      <c r="BM37" s="242"/>
      <c r="BN37" s="242"/>
      <c r="BO37" s="242"/>
      <c r="BP37" s="242"/>
      <c r="BQ37" s="242"/>
      <c r="BR37" s="242"/>
      <c r="BS37" s="242"/>
      <c r="BT37" s="242"/>
      <c r="BU37" s="242">
        <f>BU36+BU38-BU71+BU159</f>
        <v>9769511.340000004</v>
      </c>
      <c r="BV37" s="242"/>
      <c r="BW37" s="242"/>
      <c r="BX37" s="242"/>
      <c r="BY37" s="242"/>
      <c r="BZ37" s="242"/>
      <c r="CA37" s="242"/>
      <c r="CB37" s="242"/>
      <c r="CC37" s="242"/>
      <c r="CD37" s="242">
        <f>CD36+CD38-CD71+CD159</f>
        <v>9769511.340000004</v>
      </c>
      <c r="CE37" s="242"/>
      <c r="CF37" s="242"/>
      <c r="CG37" s="242"/>
      <c r="CH37" s="242"/>
      <c r="CI37" s="242"/>
      <c r="CJ37" s="242"/>
      <c r="CK37" s="242"/>
      <c r="CL37" s="242"/>
      <c r="CM37" s="242"/>
      <c r="CN37" s="242"/>
      <c r="CO37" s="242"/>
      <c r="CP37" s="242"/>
      <c r="CQ37" s="242"/>
      <c r="CR37" s="242"/>
      <c r="CS37" s="242"/>
      <c r="CT37" s="242"/>
      <c r="CU37" s="243"/>
    </row>
    <row r="38" spans="1:99" ht="13.5" customHeight="1">
      <c r="A38" s="244" t="s">
        <v>57</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5" t="s">
        <v>62</v>
      </c>
      <c r="AW38" s="246"/>
      <c r="AX38" s="246"/>
      <c r="AY38" s="246"/>
      <c r="AZ38" s="246"/>
      <c r="BA38" s="246"/>
      <c r="BB38" s="246"/>
      <c r="BC38" s="246"/>
      <c r="BD38" s="246"/>
      <c r="BE38" s="246"/>
      <c r="BF38" s="216"/>
      <c r="BG38" s="216"/>
      <c r="BH38" s="216"/>
      <c r="BI38" s="216"/>
      <c r="BJ38" s="216"/>
      <c r="BK38" s="216"/>
      <c r="BL38" s="242">
        <f>BL39+BL42</f>
        <v>41400000</v>
      </c>
      <c r="BM38" s="242"/>
      <c r="BN38" s="242"/>
      <c r="BO38" s="242"/>
      <c r="BP38" s="242"/>
      <c r="BQ38" s="242"/>
      <c r="BR38" s="242"/>
      <c r="BS38" s="242"/>
      <c r="BT38" s="242"/>
      <c r="BU38" s="242">
        <f>BU39+BU42</f>
        <v>41400000</v>
      </c>
      <c r="BV38" s="242"/>
      <c r="BW38" s="242"/>
      <c r="BX38" s="242"/>
      <c r="BY38" s="242"/>
      <c r="BZ38" s="242"/>
      <c r="CA38" s="242"/>
      <c r="CB38" s="242"/>
      <c r="CC38" s="242"/>
      <c r="CD38" s="242">
        <f>CD39+CD42</f>
        <v>41400000</v>
      </c>
      <c r="CE38" s="242"/>
      <c r="CF38" s="242"/>
      <c r="CG38" s="242"/>
      <c r="CH38" s="242"/>
      <c r="CI38" s="242"/>
      <c r="CJ38" s="242"/>
      <c r="CK38" s="242"/>
      <c r="CL38" s="242"/>
      <c r="CM38" s="242"/>
      <c r="CN38" s="242"/>
      <c r="CO38" s="242"/>
      <c r="CP38" s="242"/>
      <c r="CQ38" s="242"/>
      <c r="CR38" s="242"/>
      <c r="CS38" s="242"/>
      <c r="CT38" s="242"/>
      <c r="CU38" s="243"/>
    </row>
    <row r="39" spans="1:99" ht="12.75">
      <c r="A39" s="247" t="s">
        <v>58</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9"/>
      <c r="AV39" s="250" t="s">
        <v>63</v>
      </c>
      <c r="AW39" s="251"/>
      <c r="AX39" s="251"/>
      <c r="AY39" s="252"/>
      <c r="AZ39" s="255" t="s">
        <v>64</v>
      </c>
      <c r="BA39" s="251"/>
      <c r="BB39" s="251"/>
      <c r="BC39" s="251"/>
      <c r="BD39" s="251"/>
      <c r="BE39" s="252"/>
      <c r="BF39" s="255" t="s">
        <v>794</v>
      </c>
      <c r="BG39" s="251"/>
      <c r="BH39" s="251"/>
      <c r="BI39" s="251"/>
      <c r="BJ39" s="251"/>
      <c r="BK39" s="252"/>
      <c r="BL39" s="257">
        <v>140000</v>
      </c>
      <c r="BM39" s="258"/>
      <c r="BN39" s="258"/>
      <c r="BO39" s="258"/>
      <c r="BP39" s="258"/>
      <c r="BQ39" s="258"/>
      <c r="BR39" s="258"/>
      <c r="BS39" s="258"/>
      <c r="BT39" s="259"/>
      <c r="BU39" s="257">
        <v>140000</v>
      </c>
      <c r="BV39" s="258"/>
      <c r="BW39" s="258"/>
      <c r="BX39" s="258"/>
      <c r="BY39" s="258"/>
      <c r="BZ39" s="258"/>
      <c r="CA39" s="258"/>
      <c r="CB39" s="258"/>
      <c r="CC39" s="259"/>
      <c r="CD39" s="257">
        <v>140000</v>
      </c>
      <c r="CE39" s="258"/>
      <c r="CF39" s="258"/>
      <c r="CG39" s="258"/>
      <c r="CH39" s="258"/>
      <c r="CI39" s="258"/>
      <c r="CJ39" s="258"/>
      <c r="CK39" s="258"/>
      <c r="CL39" s="259"/>
      <c r="CM39" s="257"/>
      <c r="CN39" s="258"/>
      <c r="CO39" s="258"/>
      <c r="CP39" s="258"/>
      <c r="CQ39" s="258"/>
      <c r="CR39" s="258"/>
      <c r="CS39" s="258"/>
      <c r="CT39" s="258"/>
      <c r="CU39" s="263"/>
    </row>
    <row r="40" spans="1:99" ht="12.75">
      <c r="A40" s="265" t="s">
        <v>59</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6"/>
      <c r="AV40" s="253"/>
      <c r="AW40" s="202"/>
      <c r="AX40" s="202"/>
      <c r="AY40" s="254"/>
      <c r="AZ40" s="256"/>
      <c r="BA40" s="202"/>
      <c r="BB40" s="202"/>
      <c r="BC40" s="202"/>
      <c r="BD40" s="202"/>
      <c r="BE40" s="254"/>
      <c r="BF40" s="256"/>
      <c r="BG40" s="202"/>
      <c r="BH40" s="202"/>
      <c r="BI40" s="202"/>
      <c r="BJ40" s="202"/>
      <c r="BK40" s="254"/>
      <c r="BL40" s="260"/>
      <c r="BM40" s="261"/>
      <c r="BN40" s="261"/>
      <c r="BO40" s="261"/>
      <c r="BP40" s="261"/>
      <c r="BQ40" s="261"/>
      <c r="BR40" s="261"/>
      <c r="BS40" s="261"/>
      <c r="BT40" s="262"/>
      <c r="BU40" s="260"/>
      <c r="BV40" s="261"/>
      <c r="BW40" s="261"/>
      <c r="BX40" s="261"/>
      <c r="BY40" s="261"/>
      <c r="BZ40" s="261"/>
      <c r="CA40" s="261"/>
      <c r="CB40" s="261"/>
      <c r="CC40" s="262"/>
      <c r="CD40" s="260"/>
      <c r="CE40" s="261"/>
      <c r="CF40" s="261"/>
      <c r="CG40" s="261"/>
      <c r="CH40" s="261"/>
      <c r="CI40" s="261"/>
      <c r="CJ40" s="261"/>
      <c r="CK40" s="261"/>
      <c r="CL40" s="262"/>
      <c r="CM40" s="260"/>
      <c r="CN40" s="261"/>
      <c r="CO40" s="261"/>
      <c r="CP40" s="261"/>
      <c r="CQ40" s="261"/>
      <c r="CR40" s="261"/>
      <c r="CS40" s="261"/>
      <c r="CT40" s="261"/>
      <c r="CU40" s="264"/>
    </row>
    <row r="41" spans="1:99" ht="14.25" customHeight="1">
      <c r="A41" s="267" t="s">
        <v>58</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8"/>
      <c r="AV41" s="269" t="s">
        <v>66</v>
      </c>
      <c r="AW41" s="270"/>
      <c r="AX41" s="270"/>
      <c r="AY41" s="271"/>
      <c r="AZ41" s="272"/>
      <c r="BA41" s="270"/>
      <c r="BB41" s="270"/>
      <c r="BC41" s="270"/>
      <c r="BD41" s="270"/>
      <c r="BE41" s="271"/>
      <c r="BF41" s="272"/>
      <c r="BG41" s="270"/>
      <c r="BH41" s="270"/>
      <c r="BI41" s="270"/>
      <c r="BJ41" s="270"/>
      <c r="BK41" s="271"/>
      <c r="BL41" s="273"/>
      <c r="BM41" s="274"/>
      <c r="BN41" s="274"/>
      <c r="BO41" s="274"/>
      <c r="BP41" s="274"/>
      <c r="BQ41" s="274"/>
      <c r="BR41" s="274"/>
      <c r="BS41" s="274"/>
      <c r="BT41" s="275"/>
      <c r="BU41" s="273"/>
      <c r="BV41" s="274"/>
      <c r="BW41" s="274"/>
      <c r="BX41" s="274"/>
      <c r="BY41" s="274"/>
      <c r="BZ41" s="274"/>
      <c r="CA41" s="274"/>
      <c r="CB41" s="274"/>
      <c r="CC41" s="275"/>
      <c r="CD41" s="273"/>
      <c r="CE41" s="274"/>
      <c r="CF41" s="274"/>
      <c r="CG41" s="274"/>
      <c r="CH41" s="274"/>
      <c r="CI41" s="274"/>
      <c r="CJ41" s="274"/>
      <c r="CK41" s="274"/>
      <c r="CL41" s="275"/>
      <c r="CM41" s="273"/>
      <c r="CN41" s="274"/>
      <c r="CO41" s="274"/>
      <c r="CP41" s="274"/>
      <c r="CQ41" s="274"/>
      <c r="CR41" s="274"/>
      <c r="CS41" s="274"/>
      <c r="CT41" s="274"/>
      <c r="CU41" s="276"/>
    </row>
    <row r="42" spans="1:99" ht="12.75">
      <c r="A42" s="267" t="s">
        <v>68</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8"/>
      <c r="AV42" s="269" t="s">
        <v>335</v>
      </c>
      <c r="AW42" s="270"/>
      <c r="AX42" s="270"/>
      <c r="AY42" s="271"/>
      <c r="AZ42" s="272" t="s">
        <v>67</v>
      </c>
      <c r="BA42" s="270"/>
      <c r="BB42" s="270"/>
      <c r="BC42" s="270"/>
      <c r="BD42" s="270"/>
      <c r="BE42" s="271"/>
      <c r="BF42" s="272" t="s">
        <v>109</v>
      </c>
      <c r="BG42" s="270"/>
      <c r="BH42" s="270"/>
      <c r="BI42" s="270"/>
      <c r="BJ42" s="270"/>
      <c r="BK42" s="271"/>
      <c r="BL42" s="273">
        <v>41260000</v>
      </c>
      <c r="BM42" s="274"/>
      <c r="BN42" s="274"/>
      <c r="BO42" s="274"/>
      <c r="BP42" s="274"/>
      <c r="BQ42" s="274"/>
      <c r="BR42" s="274"/>
      <c r="BS42" s="274"/>
      <c r="BT42" s="275"/>
      <c r="BU42" s="273">
        <v>41260000</v>
      </c>
      <c r="BV42" s="274"/>
      <c r="BW42" s="274"/>
      <c r="BX42" s="274"/>
      <c r="BY42" s="274"/>
      <c r="BZ42" s="274"/>
      <c r="CA42" s="274"/>
      <c r="CB42" s="274"/>
      <c r="CC42" s="275"/>
      <c r="CD42" s="273">
        <v>41260000</v>
      </c>
      <c r="CE42" s="274"/>
      <c r="CF42" s="274"/>
      <c r="CG42" s="274"/>
      <c r="CH42" s="274"/>
      <c r="CI42" s="274"/>
      <c r="CJ42" s="274"/>
      <c r="CK42" s="274"/>
      <c r="CL42" s="275"/>
      <c r="CM42" s="273"/>
      <c r="CN42" s="274"/>
      <c r="CO42" s="274"/>
      <c r="CP42" s="274"/>
      <c r="CQ42" s="274"/>
      <c r="CR42" s="274"/>
      <c r="CS42" s="274"/>
      <c r="CT42" s="274"/>
      <c r="CU42" s="276"/>
    </row>
    <row r="43" spans="1:99" ht="12.75">
      <c r="A43" s="277" t="s">
        <v>58</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50" t="s">
        <v>69</v>
      </c>
      <c r="AW43" s="251"/>
      <c r="AX43" s="251"/>
      <c r="AY43" s="252"/>
      <c r="AZ43" s="255" t="s">
        <v>67</v>
      </c>
      <c r="BA43" s="251"/>
      <c r="BB43" s="251"/>
      <c r="BC43" s="251"/>
      <c r="BD43" s="251"/>
      <c r="BE43" s="252"/>
      <c r="BF43" s="255"/>
      <c r="BG43" s="251"/>
      <c r="BH43" s="251"/>
      <c r="BI43" s="251"/>
      <c r="BJ43" s="251"/>
      <c r="BK43" s="252"/>
      <c r="BL43" s="257"/>
      <c r="BM43" s="258"/>
      <c r="BN43" s="258"/>
      <c r="BO43" s="258"/>
      <c r="BP43" s="258"/>
      <c r="BQ43" s="258"/>
      <c r="BR43" s="258"/>
      <c r="BS43" s="258"/>
      <c r="BT43" s="259"/>
      <c r="BU43" s="257"/>
      <c r="BV43" s="258"/>
      <c r="BW43" s="258"/>
      <c r="BX43" s="258"/>
      <c r="BY43" s="258"/>
      <c r="BZ43" s="258"/>
      <c r="CA43" s="258"/>
      <c r="CB43" s="258"/>
      <c r="CC43" s="259"/>
      <c r="CD43" s="257"/>
      <c r="CE43" s="258"/>
      <c r="CF43" s="258"/>
      <c r="CG43" s="258"/>
      <c r="CH43" s="258"/>
      <c r="CI43" s="258"/>
      <c r="CJ43" s="258"/>
      <c r="CK43" s="258"/>
      <c r="CL43" s="259"/>
      <c r="CM43" s="257"/>
      <c r="CN43" s="258"/>
      <c r="CO43" s="258"/>
      <c r="CP43" s="258"/>
      <c r="CQ43" s="258"/>
      <c r="CR43" s="258"/>
      <c r="CS43" s="258"/>
      <c r="CT43" s="258"/>
      <c r="CU43" s="263"/>
    </row>
    <row r="44" spans="1:99" ht="12.75">
      <c r="A44" s="286" t="s">
        <v>214</v>
      </c>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78"/>
      <c r="AW44" s="279"/>
      <c r="AX44" s="279"/>
      <c r="AY44" s="280"/>
      <c r="AZ44" s="281"/>
      <c r="BA44" s="279"/>
      <c r="BB44" s="279"/>
      <c r="BC44" s="279"/>
      <c r="BD44" s="279"/>
      <c r="BE44" s="280"/>
      <c r="BF44" s="281"/>
      <c r="BG44" s="279"/>
      <c r="BH44" s="279"/>
      <c r="BI44" s="279"/>
      <c r="BJ44" s="279"/>
      <c r="BK44" s="280"/>
      <c r="BL44" s="282"/>
      <c r="BM44" s="283"/>
      <c r="BN44" s="283"/>
      <c r="BO44" s="283"/>
      <c r="BP44" s="283"/>
      <c r="BQ44" s="283"/>
      <c r="BR44" s="283"/>
      <c r="BS44" s="283"/>
      <c r="BT44" s="284"/>
      <c r="BU44" s="282"/>
      <c r="BV44" s="283"/>
      <c r="BW44" s="283"/>
      <c r="BX44" s="283"/>
      <c r="BY44" s="283"/>
      <c r="BZ44" s="283"/>
      <c r="CA44" s="283"/>
      <c r="CB44" s="283"/>
      <c r="CC44" s="284"/>
      <c r="CD44" s="282"/>
      <c r="CE44" s="283"/>
      <c r="CF44" s="283"/>
      <c r="CG44" s="283"/>
      <c r="CH44" s="283"/>
      <c r="CI44" s="283"/>
      <c r="CJ44" s="283"/>
      <c r="CK44" s="283"/>
      <c r="CL44" s="284"/>
      <c r="CM44" s="282"/>
      <c r="CN44" s="283"/>
      <c r="CO44" s="283"/>
      <c r="CP44" s="283"/>
      <c r="CQ44" s="283"/>
      <c r="CR44" s="283"/>
      <c r="CS44" s="283"/>
      <c r="CT44" s="283"/>
      <c r="CU44" s="285"/>
    </row>
    <row r="45" spans="1:99" ht="12.75">
      <c r="A45" s="286" t="s">
        <v>216</v>
      </c>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78"/>
      <c r="AW45" s="279"/>
      <c r="AX45" s="279"/>
      <c r="AY45" s="280"/>
      <c r="AZ45" s="281"/>
      <c r="BA45" s="279"/>
      <c r="BB45" s="279"/>
      <c r="BC45" s="279"/>
      <c r="BD45" s="279"/>
      <c r="BE45" s="280"/>
      <c r="BF45" s="281"/>
      <c r="BG45" s="279"/>
      <c r="BH45" s="279"/>
      <c r="BI45" s="279"/>
      <c r="BJ45" s="279"/>
      <c r="BK45" s="280"/>
      <c r="BL45" s="282"/>
      <c r="BM45" s="283"/>
      <c r="BN45" s="283"/>
      <c r="BO45" s="283"/>
      <c r="BP45" s="283"/>
      <c r="BQ45" s="283"/>
      <c r="BR45" s="283"/>
      <c r="BS45" s="283"/>
      <c r="BT45" s="284"/>
      <c r="BU45" s="282"/>
      <c r="BV45" s="283"/>
      <c r="BW45" s="283"/>
      <c r="BX45" s="283"/>
      <c r="BY45" s="283"/>
      <c r="BZ45" s="283"/>
      <c r="CA45" s="283"/>
      <c r="CB45" s="283"/>
      <c r="CC45" s="284"/>
      <c r="CD45" s="282"/>
      <c r="CE45" s="283"/>
      <c r="CF45" s="283"/>
      <c r="CG45" s="283"/>
      <c r="CH45" s="283"/>
      <c r="CI45" s="283"/>
      <c r="CJ45" s="283"/>
      <c r="CK45" s="283"/>
      <c r="CL45" s="284"/>
      <c r="CM45" s="282"/>
      <c r="CN45" s="283"/>
      <c r="CO45" s="283"/>
      <c r="CP45" s="283"/>
      <c r="CQ45" s="283"/>
      <c r="CR45" s="283"/>
      <c r="CS45" s="283"/>
      <c r="CT45" s="283"/>
      <c r="CU45" s="285"/>
    </row>
    <row r="46" spans="1:99" ht="12.75">
      <c r="A46" s="287" t="s">
        <v>215</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53"/>
      <c r="AW46" s="202"/>
      <c r="AX46" s="202"/>
      <c r="AY46" s="254"/>
      <c r="AZ46" s="256"/>
      <c r="BA46" s="202"/>
      <c r="BB46" s="202"/>
      <c r="BC46" s="202"/>
      <c r="BD46" s="202"/>
      <c r="BE46" s="254"/>
      <c r="BF46" s="256"/>
      <c r="BG46" s="202"/>
      <c r="BH46" s="202"/>
      <c r="BI46" s="202"/>
      <c r="BJ46" s="202"/>
      <c r="BK46" s="254"/>
      <c r="BL46" s="260"/>
      <c r="BM46" s="261"/>
      <c r="BN46" s="261"/>
      <c r="BO46" s="261"/>
      <c r="BP46" s="261"/>
      <c r="BQ46" s="261"/>
      <c r="BR46" s="261"/>
      <c r="BS46" s="261"/>
      <c r="BT46" s="262"/>
      <c r="BU46" s="260"/>
      <c r="BV46" s="261"/>
      <c r="BW46" s="261"/>
      <c r="BX46" s="261"/>
      <c r="BY46" s="261"/>
      <c r="BZ46" s="261"/>
      <c r="CA46" s="261"/>
      <c r="CB46" s="261"/>
      <c r="CC46" s="262"/>
      <c r="CD46" s="260"/>
      <c r="CE46" s="261"/>
      <c r="CF46" s="261"/>
      <c r="CG46" s="261"/>
      <c r="CH46" s="261"/>
      <c r="CI46" s="261"/>
      <c r="CJ46" s="261"/>
      <c r="CK46" s="261"/>
      <c r="CL46" s="262"/>
      <c r="CM46" s="260"/>
      <c r="CN46" s="261"/>
      <c r="CO46" s="261"/>
      <c r="CP46" s="261"/>
      <c r="CQ46" s="261"/>
      <c r="CR46" s="261"/>
      <c r="CS46" s="261"/>
      <c r="CT46" s="261"/>
      <c r="CU46" s="264"/>
    </row>
    <row r="47" spans="1:99" ht="12.75">
      <c r="A47" s="288" t="s">
        <v>795</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90"/>
      <c r="AV47" s="250" t="s">
        <v>70</v>
      </c>
      <c r="AW47" s="251"/>
      <c r="AX47" s="251"/>
      <c r="AY47" s="252"/>
      <c r="AZ47" s="255" t="s">
        <v>67</v>
      </c>
      <c r="BA47" s="251"/>
      <c r="BB47" s="251"/>
      <c r="BC47" s="251"/>
      <c r="BD47" s="251"/>
      <c r="BE47" s="252"/>
      <c r="BF47" s="255"/>
      <c r="BG47" s="251"/>
      <c r="BH47" s="251"/>
      <c r="BI47" s="251"/>
      <c r="BJ47" s="251"/>
      <c r="BK47" s="252"/>
      <c r="BL47" s="257"/>
      <c r="BM47" s="258"/>
      <c r="BN47" s="258"/>
      <c r="BO47" s="258"/>
      <c r="BP47" s="258"/>
      <c r="BQ47" s="258"/>
      <c r="BR47" s="258"/>
      <c r="BS47" s="258"/>
      <c r="BT47" s="259"/>
      <c r="BU47" s="257"/>
      <c r="BV47" s="258"/>
      <c r="BW47" s="258"/>
      <c r="BX47" s="258"/>
      <c r="BY47" s="258"/>
      <c r="BZ47" s="258"/>
      <c r="CA47" s="258"/>
      <c r="CB47" s="258"/>
      <c r="CC47" s="259"/>
      <c r="CD47" s="257"/>
      <c r="CE47" s="258"/>
      <c r="CF47" s="258"/>
      <c r="CG47" s="258"/>
      <c r="CH47" s="258"/>
      <c r="CI47" s="258"/>
      <c r="CJ47" s="258"/>
      <c r="CK47" s="258"/>
      <c r="CL47" s="259"/>
      <c r="CM47" s="257"/>
      <c r="CN47" s="258"/>
      <c r="CO47" s="258"/>
      <c r="CP47" s="258"/>
      <c r="CQ47" s="258"/>
      <c r="CR47" s="258"/>
      <c r="CS47" s="258"/>
      <c r="CT47" s="258"/>
      <c r="CU47" s="263"/>
    </row>
    <row r="48" spans="1:99" ht="12.75">
      <c r="A48" s="286" t="s">
        <v>796</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91"/>
      <c r="AV48" s="278"/>
      <c r="AW48" s="279"/>
      <c r="AX48" s="279"/>
      <c r="AY48" s="280"/>
      <c r="AZ48" s="281"/>
      <c r="BA48" s="279"/>
      <c r="BB48" s="279"/>
      <c r="BC48" s="279"/>
      <c r="BD48" s="279"/>
      <c r="BE48" s="280"/>
      <c r="BF48" s="281"/>
      <c r="BG48" s="279"/>
      <c r="BH48" s="279"/>
      <c r="BI48" s="279"/>
      <c r="BJ48" s="279"/>
      <c r="BK48" s="280"/>
      <c r="BL48" s="282"/>
      <c r="BM48" s="283"/>
      <c r="BN48" s="283"/>
      <c r="BO48" s="283"/>
      <c r="BP48" s="283"/>
      <c r="BQ48" s="283"/>
      <c r="BR48" s="283"/>
      <c r="BS48" s="283"/>
      <c r="BT48" s="284"/>
      <c r="BU48" s="282"/>
      <c r="BV48" s="283"/>
      <c r="BW48" s="283"/>
      <c r="BX48" s="283"/>
      <c r="BY48" s="283"/>
      <c r="BZ48" s="283"/>
      <c r="CA48" s="283"/>
      <c r="CB48" s="283"/>
      <c r="CC48" s="284"/>
      <c r="CD48" s="282"/>
      <c r="CE48" s="283"/>
      <c r="CF48" s="283"/>
      <c r="CG48" s="283"/>
      <c r="CH48" s="283"/>
      <c r="CI48" s="283"/>
      <c r="CJ48" s="283"/>
      <c r="CK48" s="283"/>
      <c r="CL48" s="284"/>
      <c r="CM48" s="282"/>
      <c r="CN48" s="283"/>
      <c r="CO48" s="283"/>
      <c r="CP48" s="283"/>
      <c r="CQ48" s="283"/>
      <c r="CR48" s="283"/>
      <c r="CS48" s="283"/>
      <c r="CT48" s="283"/>
      <c r="CU48" s="285"/>
    </row>
    <row r="49" spans="1:99" ht="12.75">
      <c r="A49" s="287" t="s">
        <v>797</v>
      </c>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53"/>
      <c r="AW49" s="202"/>
      <c r="AX49" s="202"/>
      <c r="AY49" s="254"/>
      <c r="AZ49" s="256"/>
      <c r="BA49" s="202"/>
      <c r="BB49" s="202"/>
      <c r="BC49" s="202"/>
      <c r="BD49" s="202"/>
      <c r="BE49" s="254"/>
      <c r="BF49" s="256"/>
      <c r="BG49" s="202"/>
      <c r="BH49" s="202"/>
      <c r="BI49" s="202"/>
      <c r="BJ49" s="202"/>
      <c r="BK49" s="254"/>
      <c r="BL49" s="260"/>
      <c r="BM49" s="261"/>
      <c r="BN49" s="261"/>
      <c r="BO49" s="261"/>
      <c r="BP49" s="261"/>
      <c r="BQ49" s="261"/>
      <c r="BR49" s="261"/>
      <c r="BS49" s="261"/>
      <c r="BT49" s="262"/>
      <c r="BU49" s="260"/>
      <c r="BV49" s="261"/>
      <c r="BW49" s="261"/>
      <c r="BX49" s="261"/>
      <c r="BY49" s="261"/>
      <c r="BZ49" s="261"/>
      <c r="CA49" s="261"/>
      <c r="CB49" s="261"/>
      <c r="CC49" s="262"/>
      <c r="CD49" s="260"/>
      <c r="CE49" s="261"/>
      <c r="CF49" s="261"/>
      <c r="CG49" s="261"/>
      <c r="CH49" s="261"/>
      <c r="CI49" s="261"/>
      <c r="CJ49" s="261"/>
      <c r="CK49" s="261"/>
      <c r="CL49" s="262"/>
      <c r="CM49" s="260"/>
      <c r="CN49" s="261"/>
      <c r="CO49" s="261"/>
      <c r="CP49" s="261"/>
      <c r="CQ49" s="261"/>
      <c r="CR49" s="261"/>
      <c r="CS49" s="261"/>
      <c r="CT49" s="261"/>
      <c r="CU49" s="264"/>
    </row>
    <row r="50" spans="1:99" ht="13.5" customHeight="1">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15"/>
      <c r="AW50" s="216"/>
      <c r="AX50" s="216"/>
      <c r="AY50" s="216"/>
      <c r="AZ50" s="216"/>
      <c r="BA50" s="216"/>
      <c r="BB50" s="216"/>
      <c r="BC50" s="216"/>
      <c r="BD50" s="216"/>
      <c r="BE50" s="216"/>
      <c r="BF50" s="216"/>
      <c r="BG50" s="216"/>
      <c r="BH50" s="216"/>
      <c r="BI50" s="216"/>
      <c r="BJ50" s="216"/>
      <c r="BK50" s="216"/>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3"/>
    </row>
    <row r="51" spans="1:99" ht="13.5" customHeight="1">
      <c r="A51" s="292" t="s">
        <v>71</v>
      </c>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15" t="s">
        <v>72</v>
      </c>
      <c r="AW51" s="216"/>
      <c r="AX51" s="216"/>
      <c r="AY51" s="216"/>
      <c r="AZ51" s="216" t="s">
        <v>73</v>
      </c>
      <c r="BA51" s="216"/>
      <c r="BB51" s="216"/>
      <c r="BC51" s="216"/>
      <c r="BD51" s="216"/>
      <c r="BE51" s="216"/>
      <c r="BF51" s="216"/>
      <c r="BG51" s="216"/>
      <c r="BH51" s="216"/>
      <c r="BI51" s="216"/>
      <c r="BJ51" s="216"/>
      <c r="BK51" s="216"/>
      <c r="BL51" s="242"/>
      <c r="BM51" s="242"/>
      <c r="BN51" s="242"/>
      <c r="BO51" s="242"/>
      <c r="BP51" s="242"/>
      <c r="BQ51" s="242"/>
      <c r="BR51" s="242"/>
      <c r="BS51" s="242"/>
      <c r="BT51" s="242"/>
      <c r="BU51" s="242"/>
      <c r="BV51" s="242"/>
      <c r="BW51" s="242"/>
      <c r="BX51" s="242"/>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3"/>
    </row>
    <row r="52" spans="1:99" ht="12.75">
      <c r="A52" s="277" t="s">
        <v>58</v>
      </c>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50" t="s">
        <v>74</v>
      </c>
      <c r="AW52" s="251"/>
      <c r="AX52" s="251"/>
      <c r="AY52" s="252"/>
      <c r="AZ52" s="255" t="s">
        <v>73</v>
      </c>
      <c r="BA52" s="251"/>
      <c r="BB52" s="251"/>
      <c r="BC52" s="251"/>
      <c r="BD52" s="251"/>
      <c r="BE52" s="252"/>
      <c r="BF52" s="255"/>
      <c r="BG52" s="251"/>
      <c r="BH52" s="251"/>
      <c r="BI52" s="251"/>
      <c r="BJ52" s="251"/>
      <c r="BK52" s="252"/>
      <c r="BL52" s="257"/>
      <c r="BM52" s="258"/>
      <c r="BN52" s="258"/>
      <c r="BO52" s="258"/>
      <c r="BP52" s="258"/>
      <c r="BQ52" s="258"/>
      <c r="BR52" s="258"/>
      <c r="BS52" s="258"/>
      <c r="BT52" s="259"/>
      <c r="BU52" s="257"/>
      <c r="BV52" s="258"/>
      <c r="BW52" s="258"/>
      <c r="BX52" s="258"/>
      <c r="BY52" s="258"/>
      <c r="BZ52" s="258"/>
      <c r="CA52" s="258"/>
      <c r="CB52" s="258"/>
      <c r="CC52" s="259"/>
      <c r="CD52" s="257"/>
      <c r="CE52" s="258"/>
      <c r="CF52" s="258"/>
      <c r="CG52" s="258"/>
      <c r="CH52" s="258"/>
      <c r="CI52" s="258"/>
      <c r="CJ52" s="258"/>
      <c r="CK52" s="258"/>
      <c r="CL52" s="259"/>
      <c r="CM52" s="257"/>
      <c r="CN52" s="258"/>
      <c r="CO52" s="258"/>
      <c r="CP52" s="258"/>
      <c r="CQ52" s="258"/>
      <c r="CR52" s="258"/>
      <c r="CS52" s="258"/>
      <c r="CT52" s="258"/>
      <c r="CU52" s="263"/>
    </row>
    <row r="53" spans="1:99" ht="12.75">
      <c r="A53" s="287"/>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53"/>
      <c r="AW53" s="202"/>
      <c r="AX53" s="202"/>
      <c r="AY53" s="254"/>
      <c r="AZ53" s="256"/>
      <c r="BA53" s="202"/>
      <c r="BB53" s="202"/>
      <c r="BC53" s="202"/>
      <c r="BD53" s="202"/>
      <c r="BE53" s="254"/>
      <c r="BF53" s="256"/>
      <c r="BG53" s="202"/>
      <c r="BH53" s="202"/>
      <c r="BI53" s="202"/>
      <c r="BJ53" s="202"/>
      <c r="BK53" s="254"/>
      <c r="BL53" s="260"/>
      <c r="BM53" s="261"/>
      <c r="BN53" s="261"/>
      <c r="BO53" s="261"/>
      <c r="BP53" s="261"/>
      <c r="BQ53" s="261"/>
      <c r="BR53" s="261"/>
      <c r="BS53" s="261"/>
      <c r="BT53" s="262"/>
      <c r="BU53" s="260"/>
      <c r="BV53" s="261"/>
      <c r="BW53" s="261"/>
      <c r="BX53" s="261"/>
      <c r="BY53" s="261"/>
      <c r="BZ53" s="261"/>
      <c r="CA53" s="261"/>
      <c r="CB53" s="261"/>
      <c r="CC53" s="262"/>
      <c r="CD53" s="260"/>
      <c r="CE53" s="261"/>
      <c r="CF53" s="261"/>
      <c r="CG53" s="261"/>
      <c r="CH53" s="261"/>
      <c r="CI53" s="261"/>
      <c r="CJ53" s="261"/>
      <c r="CK53" s="261"/>
      <c r="CL53" s="262"/>
      <c r="CM53" s="260"/>
      <c r="CN53" s="261"/>
      <c r="CO53" s="261"/>
      <c r="CP53" s="261"/>
      <c r="CQ53" s="261"/>
      <c r="CR53" s="261"/>
      <c r="CS53" s="261"/>
      <c r="CT53" s="261"/>
      <c r="CU53" s="264"/>
    </row>
    <row r="54" spans="1:99" ht="13.5" customHeight="1">
      <c r="A54" s="292" t="s">
        <v>75</v>
      </c>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15" t="s">
        <v>76</v>
      </c>
      <c r="AW54" s="216"/>
      <c r="AX54" s="216"/>
      <c r="AY54" s="216"/>
      <c r="AZ54" s="216" t="s">
        <v>77</v>
      </c>
      <c r="BA54" s="216"/>
      <c r="BB54" s="216"/>
      <c r="BC54" s="216"/>
      <c r="BD54" s="216"/>
      <c r="BE54" s="216"/>
      <c r="BF54" s="216"/>
      <c r="BG54" s="216"/>
      <c r="BH54" s="216"/>
      <c r="BI54" s="216"/>
      <c r="BJ54" s="216"/>
      <c r="BK54" s="216"/>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3"/>
    </row>
    <row r="55" spans="1:99" ht="12.75">
      <c r="A55" s="277" t="s">
        <v>58</v>
      </c>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50"/>
      <c r="AW55" s="251"/>
      <c r="AX55" s="251"/>
      <c r="AY55" s="252"/>
      <c r="AZ55" s="255"/>
      <c r="BA55" s="251"/>
      <c r="BB55" s="251"/>
      <c r="BC55" s="251"/>
      <c r="BD55" s="251"/>
      <c r="BE55" s="252"/>
      <c r="BF55" s="255"/>
      <c r="BG55" s="251"/>
      <c r="BH55" s="251"/>
      <c r="BI55" s="251"/>
      <c r="BJ55" s="251"/>
      <c r="BK55" s="252"/>
      <c r="BL55" s="257"/>
      <c r="BM55" s="258"/>
      <c r="BN55" s="258"/>
      <c r="BO55" s="258"/>
      <c r="BP55" s="258"/>
      <c r="BQ55" s="258"/>
      <c r="BR55" s="258"/>
      <c r="BS55" s="258"/>
      <c r="BT55" s="259"/>
      <c r="BU55" s="257"/>
      <c r="BV55" s="258"/>
      <c r="BW55" s="258"/>
      <c r="BX55" s="258"/>
      <c r="BY55" s="258"/>
      <c r="BZ55" s="258"/>
      <c r="CA55" s="258"/>
      <c r="CB55" s="258"/>
      <c r="CC55" s="259"/>
      <c r="CD55" s="257"/>
      <c r="CE55" s="258"/>
      <c r="CF55" s="258"/>
      <c r="CG55" s="258"/>
      <c r="CH55" s="258"/>
      <c r="CI55" s="258"/>
      <c r="CJ55" s="258"/>
      <c r="CK55" s="258"/>
      <c r="CL55" s="259"/>
      <c r="CM55" s="257"/>
      <c r="CN55" s="258"/>
      <c r="CO55" s="258"/>
      <c r="CP55" s="258"/>
      <c r="CQ55" s="258"/>
      <c r="CR55" s="258"/>
      <c r="CS55" s="258"/>
      <c r="CT55" s="258"/>
      <c r="CU55" s="263"/>
    </row>
    <row r="56" spans="1:99" ht="12.75">
      <c r="A56" s="287"/>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53"/>
      <c r="AW56" s="202"/>
      <c r="AX56" s="202"/>
      <c r="AY56" s="254"/>
      <c r="AZ56" s="256"/>
      <c r="BA56" s="202"/>
      <c r="BB56" s="202"/>
      <c r="BC56" s="202"/>
      <c r="BD56" s="202"/>
      <c r="BE56" s="254"/>
      <c r="BF56" s="256"/>
      <c r="BG56" s="202"/>
      <c r="BH56" s="202"/>
      <c r="BI56" s="202"/>
      <c r="BJ56" s="202"/>
      <c r="BK56" s="254"/>
      <c r="BL56" s="260"/>
      <c r="BM56" s="261"/>
      <c r="BN56" s="261"/>
      <c r="BO56" s="261"/>
      <c r="BP56" s="261"/>
      <c r="BQ56" s="261"/>
      <c r="BR56" s="261"/>
      <c r="BS56" s="261"/>
      <c r="BT56" s="262"/>
      <c r="BU56" s="260"/>
      <c r="BV56" s="261"/>
      <c r="BW56" s="261"/>
      <c r="BX56" s="261"/>
      <c r="BY56" s="261"/>
      <c r="BZ56" s="261"/>
      <c r="CA56" s="261"/>
      <c r="CB56" s="261"/>
      <c r="CC56" s="262"/>
      <c r="CD56" s="260"/>
      <c r="CE56" s="261"/>
      <c r="CF56" s="261"/>
      <c r="CG56" s="261"/>
      <c r="CH56" s="261"/>
      <c r="CI56" s="261"/>
      <c r="CJ56" s="261"/>
      <c r="CK56" s="261"/>
      <c r="CL56" s="262"/>
      <c r="CM56" s="260"/>
      <c r="CN56" s="261"/>
      <c r="CO56" s="261"/>
      <c r="CP56" s="261"/>
      <c r="CQ56" s="261"/>
      <c r="CR56" s="261"/>
      <c r="CS56" s="261"/>
      <c r="CT56" s="261"/>
      <c r="CU56" s="264"/>
    </row>
    <row r="57" spans="1:99" ht="13.5" customHeight="1">
      <c r="A57" s="292" t="s">
        <v>78</v>
      </c>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15" t="s">
        <v>79</v>
      </c>
      <c r="AW57" s="216"/>
      <c r="AX57" s="216"/>
      <c r="AY57" s="216"/>
      <c r="AZ57" s="216" t="s">
        <v>80</v>
      </c>
      <c r="BA57" s="216"/>
      <c r="BB57" s="216"/>
      <c r="BC57" s="216"/>
      <c r="BD57" s="216"/>
      <c r="BE57" s="216"/>
      <c r="BF57" s="216"/>
      <c r="BG57" s="216"/>
      <c r="BH57" s="216"/>
      <c r="BI57" s="216"/>
      <c r="BJ57" s="216"/>
      <c r="BK57" s="216"/>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3"/>
    </row>
    <row r="58" spans="1:99" ht="12.75">
      <c r="A58" s="277" t="s">
        <v>58</v>
      </c>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50" t="s">
        <v>82</v>
      </c>
      <c r="AW58" s="251"/>
      <c r="AX58" s="251"/>
      <c r="AY58" s="252"/>
      <c r="AZ58" s="255" t="s">
        <v>80</v>
      </c>
      <c r="BA58" s="251"/>
      <c r="BB58" s="251"/>
      <c r="BC58" s="251"/>
      <c r="BD58" s="251"/>
      <c r="BE58" s="252"/>
      <c r="BF58" s="255"/>
      <c r="BG58" s="251"/>
      <c r="BH58" s="251"/>
      <c r="BI58" s="251"/>
      <c r="BJ58" s="251"/>
      <c r="BK58" s="252"/>
      <c r="BL58" s="257"/>
      <c r="BM58" s="258"/>
      <c r="BN58" s="258"/>
      <c r="BO58" s="258"/>
      <c r="BP58" s="258"/>
      <c r="BQ58" s="258"/>
      <c r="BR58" s="258"/>
      <c r="BS58" s="258"/>
      <c r="BT58" s="259"/>
      <c r="BU58" s="257"/>
      <c r="BV58" s="258"/>
      <c r="BW58" s="258"/>
      <c r="BX58" s="258"/>
      <c r="BY58" s="258"/>
      <c r="BZ58" s="258"/>
      <c r="CA58" s="258"/>
      <c r="CB58" s="258"/>
      <c r="CC58" s="259"/>
      <c r="CD58" s="257"/>
      <c r="CE58" s="258"/>
      <c r="CF58" s="258"/>
      <c r="CG58" s="258"/>
      <c r="CH58" s="258"/>
      <c r="CI58" s="258"/>
      <c r="CJ58" s="258"/>
      <c r="CK58" s="258"/>
      <c r="CL58" s="259"/>
      <c r="CM58" s="257"/>
      <c r="CN58" s="258"/>
      <c r="CO58" s="258"/>
      <c r="CP58" s="258"/>
      <c r="CQ58" s="258"/>
      <c r="CR58" s="258"/>
      <c r="CS58" s="258"/>
      <c r="CT58" s="258"/>
      <c r="CU58" s="263"/>
    </row>
    <row r="59" spans="1:99" ht="12.75">
      <c r="A59" s="287" t="s">
        <v>81</v>
      </c>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53"/>
      <c r="AW59" s="202"/>
      <c r="AX59" s="202"/>
      <c r="AY59" s="254"/>
      <c r="AZ59" s="256"/>
      <c r="BA59" s="202"/>
      <c r="BB59" s="202"/>
      <c r="BC59" s="202"/>
      <c r="BD59" s="202"/>
      <c r="BE59" s="254"/>
      <c r="BF59" s="256"/>
      <c r="BG59" s="202"/>
      <c r="BH59" s="202"/>
      <c r="BI59" s="202"/>
      <c r="BJ59" s="202"/>
      <c r="BK59" s="254"/>
      <c r="BL59" s="260"/>
      <c r="BM59" s="261"/>
      <c r="BN59" s="261"/>
      <c r="BO59" s="261"/>
      <c r="BP59" s="261"/>
      <c r="BQ59" s="261"/>
      <c r="BR59" s="261"/>
      <c r="BS59" s="261"/>
      <c r="BT59" s="262"/>
      <c r="BU59" s="260"/>
      <c r="BV59" s="261"/>
      <c r="BW59" s="261"/>
      <c r="BX59" s="261"/>
      <c r="BY59" s="261"/>
      <c r="BZ59" s="261"/>
      <c r="CA59" s="261"/>
      <c r="CB59" s="261"/>
      <c r="CC59" s="262"/>
      <c r="CD59" s="260"/>
      <c r="CE59" s="261"/>
      <c r="CF59" s="261"/>
      <c r="CG59" s="261"/>
      <c r="CH59" s="261"/>
      <c r="CI59" s="261"/>
      <c r="CJ59" s="261"/>
      <c r="CK59" s="261"/>
      <c r="CL59" s="262"/>
      <c r="CM59" s="260"/>
      <c r="CN59" s="261"/>
      <c r="CO59" s="261"/>
      <c r="CP59" s="261"/>
      <c r="CQ59" s="261"/>
      <c r="CR59" s="261"/>
      <c r="CS59" s="261"/>
      <c r="CT59" s="261"/>
      <c r="CU59" s="264"/>
    </row>
    <row r="60" spans="1:99" ht="13.5" customHeight="1">
      <c r="A60" s="267" t="s">
        <v>84</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15" t="s">
        <v>83</v>
      </c>
      <c r="AW60" s="216"/>
      <c r="AX60" s="216"/>
      <c r="AY60" s="216"/>
      <c r="AZ60" s="216" t="s">
        <v>80</v>
      </c>
      <c r="BA60" s="216"/>
      <c r="BB60" s="216"/>
      <c r="BC60" s="216"/>
      <c r="BD60" s="216"/>
      <c r="BE60" s="216"/>
      <c r="BF60" s="216"/>
      <c r="BG60" s="216"/>
      <c r="BH60" s="216"/>
      <c r="BI60" s="216"/>
      <c r="BJ60" s="216"/>
      <c r="BK60" s="216"/>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3"/>
    </row>
    <row r="61" spans="1:99" ht="13.5"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15"/>
      <c r="AW61" s="216"/>
      <c r="AX61" s="216"/>
      <c r="AY61" s="216"/>
      <c r="AZ61" s="216"/>
      <c r="BA61" s="216"/>
      <c r="BB61" s="216"/>
      <c r="BC61" s="216"/>
      <c r="BD61" s="216"/>
      <c r="BE61" s="216"/>
      <c r="BF61" s="216"/>
      <c r="BG61" s="216"/>
      <c r="BH61" s="216"/>
      <c r="BI61" s="216"/>
      <c r="BJ61" s="216"/>
      <c r="BK61" s="216"/>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3"/>
    </row>
    <row r="62" spans="1:99" ht="13.5" customHeight="1">
      <c r="A62" s="292" t="s">
        <v>85</v>
      </c>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15" t="s">
        <v>86</v>
      </c>
      <c r="AW62" s="216"/>
      <c r="AX62" s="216"/>
      <c r="AY62" s="216"/>
      <c r="AZ62" s="216"/>
      <c r="BA62" s="216"/>
      <c r="BB62" s="216"/>
      <c r="BC62" s="216"/>
      <c r="BD62" s="216"/>
      <c r="BE62" s="216"/>
      <c r="BF62" s="216"/>
      <c r="BG62" s="216"/>
      <c r="BH62" s="216"/>
      <c r="BI62" s="216"/>
      <c r="BJ62" s="216"/>
      <c r="BK62" s="216"/>
      <c r="BL62" s="242"/>
      <c r="BM62" s="242"/>
      <c r="BN62" s="242"/>
      <c r="BO62" s="242"/>
      <c r="BP62" s="242"/>
      <c r="BQ62" s="242"/>
      <c r="BR62" s="242"/>
      <c r="BS62" s="242"/>
      <c r="BT62" s="242"/>
      <c r="BU62" s="242"/>
      <c r="BV62" s="242"/>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243"/>
    </row>
    <row r="63" spans="1:99" ht="12.75">
      <c r="A63" s="277" t="s">
        <v>58</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50"/>
      <c r="AW63" s="251"/>
      <c r="AX63" s="251"/>
      <c r="AY63" s="252"/>
      <c r="AZ63" s="255"/>
      <c r="BA63" s="251"/>
      <c r="BB63" s="251"/>
      <c r="BC63" s="251"/>
      <c r="BD63" s="251"/>
      <c r="BE63" s="252"/>
      <c r="BF63" s="255"/>
      <c r="BG63" s="251"/>
      <c r="BH63" s="251"/>
      <c r="BI63" s="251"/>
      <c r="BJ63" s="251"/>
      <c r="BK63" s="252"/>
      <c r="BL63" s="257"/>
      <c r="BM63" s="258"/>
      <c r="BN63" s="258"/>
      <c r="BO63" s="258"/>
      <c r="BP63" s="258"/>
      <c r="BQ63" s="258"/>
      <c r="BR63" s="258"/>
      <c r="BS63" s="258"/>
      <c r="BT63" s="259"/>
      <c r="BU63" s="257"/>
      <c r="BV63" s="258"/>
      <c r="BW63" s="258"/>
      <c r="BX63" s="258"/>
      <c r="BY63" s="258"/>
      <c r="BZ63" s="258"/>
      <c r="CA63" s="258"/>
      <c r="CB63" s="258"/>
      <c r="CC63" s="259"/>
      <c r="CD63" s="257"/>
      <c r="CE63" s="258"/>
      <c r="CF63" s="258"/>
      <c r="CG63" s="258"/>
      <c r="CH63" s="258"/>
      <c r="CI63" s="258"/>
      <c r="CJ63" s="258"/>
      <c r="CK63" s="258"/>
      <c r="CL63" s="259"/>
      <c r="CM63" s="257"/>
      <c r="CN63" s="258"/>
      <c r="CO63" s="258"/>
      <c r="CP63" s="258"/>
      <c r="CQ63" s="258"/>
      <c r="CR63" s="258"/>
      <c r="CS63" s="258"/>
      <c r="CT63" s="258"/>
      <c r="CU63" s="263"/>
    </row>
    <row r="64" spans="1:99" ht="12.75">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53"/>
      <c r="AW64" s="202"/>
      <c r="AX64" s="202"/>
      <c r="AY64" s="254"/>
      <c r="AZ64" s="256"/>
      <c r="BA64" s="202"/>
      <c r="BB64" s="202"/>
      <c r="BC64" s="202"/>
      <c r="BD64" s="202"/>
      <c r="BE64" s="254"/>
      <c r="BF64" s="256"/>
      <c r="BG64" s="202"/>
      <c r="BH64" s="202"/>
      <c r="BI64" s="202"/>
      <c r="BJ64" s="202"/>
      <c r="BK64" s="254"/>
      <c r="BL64" s="260"/>
      <c r="BM64" s="261"/>
      <c r="BN64" s="261"/>
      <c r="BO64" s="261"/>
      <c r="BP64" s="261"/>
      <c r="BQ64" s="261"/>
      <c r="BR64" s="261"/>
      <c r="BS64" s="261"/>
      <c r="BT64" s="262"/>
      <c r="BU64" s="260"/>
      <c r="BV64" s="261"/>
      <c r="BW64" s="261"/>
      <c r="BX64" s="261"/>
      <c r="BY64" s="261"/>
      <c r="BZ64" s="261"/>
      <c r="CA64" s="261"/>
      <c r="CB64" s="261"/>
      <c r="CC64" s="262"/>
      <c r="CD64" s="260"/>
      <c r="CE64" s="261"/>
      <c r="CF64" s="261"/>
      <c r="CG64" s="261"/>
      <c r="CH64" s="261"/>
      <c r="CI64" s="261"/>
      <c r="CJ64" s="261"/>
      <c r="CK64" s="261"/>
      <c r="CL64" s="262"/>
      <c r="CM64" s="260"/>
      <c r="CN64" s="261"/>
      <c r="CO64" s="261"/>
      <c r="CP64" s="261"/>
      <c r="CQ64" s="261"/>
      <c r="CR64" s="261"/>
      <c r="CS64" s="261"/>
      <c r="CT64" s="261"/>
      <c r="CU64" s="264"/>
    </row>
    <row r="65" spans="1:99" ht="13.5" customHeight="1">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15"/>
      <c r="AW65" s="216"/>
      <c r="AX65" s="216"/>
      <c r="AY65" s="216"/>
      <c r="AZ65" s="216"/>
      <c r="BA65" s="216"/>
      <c r="BB65" s="216"/>
      <c r="BC65" s="216"/>
      <c r="BD65" s="216"/>
      <c r="BE65" s="216"/>
      <c r="BF65" s="216"/>
      <c r="BG65" s="216"/>
      <c r="BH65" s="216"/>
      <c r="BI65" s="216"/>
      <c r="BJ65" s="216"/>
      <c r="BK65" s="216"/>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3"/>
    </row>
    <row r="66" spans="1:99" ht="13.5" customHeight="1">
      <c r="A66" s="292" t="s">
        <v>200</v>
      </c>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15" t="s">
        <v>87</v>
      </c>
      <c r="AW66" s="216"/>
      <c r="AX66" s="216"/>
      <c r="AY66" s="216"/>
      <c r="AZ66" s="216" t="s">
        <v>65</v>
      </c>
      <c r="BA66" s="216"/>
      <c r="BB66" s="216"/>
      <c r="BC66" s="216"/>
      <c r="BD66" s="216"/>
      <c r="BE66" s="216"/>
      <c r="BF66" s="216"/>
      <c r="BG66" s="216"/>
      <c r="BH66" s="216"/>
      <c r="BI66" s="216"/>
      <c r="BJ66" s="216"/>
      <c r="BK66" s="216"/>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3"/>
    </row>
    <row r="67" spans="1:99" ht="12.75">
      <c r="A67" s="277" t="s">
        <v>88</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50" t="s">
        <v>89</v>
      </c>
      <c r="AW67" s="251"/>
      <c r="AX67" s="251"/>
      <c r="AY67" s="252"/>
      <c r="AZ67" s="255" t="s">
        <v>90</v>
      </c>
      <c r="BA67" s="251"/>
      <c r="BB67" s="251"/>
      <c r="BC67" s="251"/>
      <c r="BD67" s="251"/>
      <c r="BE67" s="252"/>
      <c r="BF67" s="255"/>
      <c r="BG67" s="251"/>
      <c r="BH67" s="251"/>
      <c r="BI67" s="251"/>
      <c r="BJ67" s="251"/>
      <c r="BK67" s="252"/>
      <c r="BL67" s="257"/>
      <c r="BM67" s="258"/>
      <c r="BN67" s="258"/>
      <c r="BO67" s="258"/>
      <c r="BP67" s="258"/>
      <c r="BQ67" s="258"/>
      <c r="BR67" s="258"/>
      <c r="BS67" s="258"/>
      <c r="BT67" s="259"/>
      <c r="BU67" s="257"/>
      <c r="BV67" s="258"/>
      <c r="BW67" s="258"/>
      <c r="BX67" s="258"/>
      <c r="BY67" s="258"/>
      <c r="BZ67" s="258"/>
      <c r="CA67" s="258"/>
      <c r="CB67" s="258"/>
      <c r="CC67" s="259"/>
      <c r="CD67" s="257"/>
      <c r="CE67" s="258"/>
      <c r="CF67" s="258"/>
      <c r="CG67" s="258"/>
      <c r="CH67" s="258"/>
      <c r="CI67" s="258"/>
      <c r="CJ67" s="258"/>
      <c r="CK67" s="258"/>
      <c r="CL67" s="259"/>
      <c r="CM67" s="293" t="s">
        <v>65</v>
      </c>
      <c r="CN67" s="294"/>
      <c r="CO67" s="294"/>
      <c r="CP67" s="294"/>
      <c r="CQ67" s="294"/>
      <c r="CR67" s="294"/>
      <c r="CS67" s="294"/>
      <c r="CT67" s="294"/>
      <c r="CU67" s="295"/>
    </row>
    <row r="68" spans="1:99" ht="12.75">
      <c r="A68" s="286" t="s">
        <v>217</v>
      </c>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78"/>
      <c r="AW68" s="279"/>
      <c r="AX68" s="279"/>
      <c r="AY68" s="280"/>
      <c r="AZ68" s="281"/>
      <c r="BA68" s="279"/>
      <c r="BB68" s="279"/>
      <c r="BC68" s="279"/>
      <c r="BD68" s="279"/>
      <c r="BE68" s="280"/>
      <c r="BF68" s="281"/>
      <c r="BG68" s="279"/>
      <c r="BH68" s="279"/>
      <c r="BI68" s="279"/>
      <c r="BJ68" s="279"/>
      <c r="BK68" s="280"/>
      <c r="BL68" s="282"/>
      <c r="BM68" s="283"/>
      <c r="BN68" s="283"/>
      <c r="BO68" s="283"/>
      <c r="BP68" s="283"/>
      <c r="BQ68" s="283"/>
      <c r="BR68" s="283"/>
      <c r="BS68" s="283"/>
      <c r="BT68" s="284"/>
      <c r="BU68" s="282"/>
      <c r="BV68" s="283"/>
      <c r="BW68" s="283"/>
      <c r="BX68" s="283"/>
      <c r="BY68" s="283"/>
      <c r="BZ68" s="283"/>
      <c r="CA68" s="283"/>
      <c r="CB68" s="283"/>
      <c r="CC68" s="284"/>
      <c r="CD68" s="282"/>
      <c r="CE68" s="283"/>
      <c r="CF68" s="283"/>
      <c r="CG68" s="283"/>
      <c r="CH68" s="283"/>
      <c r="CI68" s="283"/>
      <c r="CJ68" s="283"/>
      <c r="CK68" s="283"/>
      <c r="CL68" s="284"/>
      <c r="CM68" s="296"/>
      <c r="CN68" s="297"/>
      <c r="CO68" s="297"/>
      <c r="CP68" s="297"/>
      <c r="CQ68" s="297"/>
      <c r="CR68" s="297"/>
      <c r="CS68" s="297"/>
      <c r="CT68" s="297"/>
      <c r="CU68" s="298"/>
    </row>
    <row r="69" spans="1:99" ht="12.75">
      <c r="A69" s="287" t="s">
        <v>218</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53"/>
      <c r="AW69" s="202"/>
      <c r="AX69" s="202"/>
      <c r="AY69" s="254"/>
      <c r="AZ69" s="256"/>
      <c r="BA69" s="202"/>
      <c r="BB69" s="202"/>
      <c r="BC69" s="202"/>
      <c r="BD69" s="202"/>
      <c r="BE69" s="254"/>
      <c r="BF69" s="256"/>
      <c r="BG69" s="202"/>
      <c r="BH69" s="202"/>
      <c r="BI69" s="202"/>
      <c r="BJ69" s="202"/>
      <c r="BK69" s="254"/>
      <c r="BL69" s="260"/>
      <c r="BM69" s="261"/>
      <c r="BN69" s="261"/>
      <c r="BO69" s="261"/>
      <c r="BP69" s="261"/>
      <c r="BQ69" s="261"/>
      <c r="BR69" s="261"/>
      <c r="BS69" s="261"/>
      <c r="BT69" s="262"/>
      <c r="BU69" s="260"/>
      <c r="BV69" s="261"/>
      <c r="BW69" s="261"/>
      <c r="BX69" s="261"/>
      <c r="BY69" s="261"/>
      <c r="BZ69" s="261"/>
      <c r="CA69" s="261"/>
      <c r="CB69" s="261"/>
      <c r="CC69" s="262"/>
      <c r="CD69" s="260"/>
      <c r="CE69" s="261"/>
      <c r="CF69" s="261"/>
      <c r="CG69" s="261"/>
      <c r="CH69" s="261"/>
      <c r="CI69" s="261"/>
      <c r="CJ69" s="261"/>
      <c r="CK69" s="261"/>
      <c r="CL69" s="262"/>
      <c r="CM69" s="299"/>
      <c r="CN69" s="300"/>
      <c r="CO69" s="300"/>
      <c r="CP69" s="300"/>
      <c r="CQ69" s="300"/>
      <c r="CR69" s="300"/>
      <c r="CS69" s="300"/>
      <c r="CT69" s="300"/>
      <c r="CU69" s="301"/>
    </row>
    <row r="70" spans="1:99" ht="13.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15"/>
      <c r="AW70" s="216"/>
      <c r="AX70" s="216"/>
      <c r="AY70" s="216"/>
      <c r="AZ70" s="216"/>
      <c r="BA70" s="216"/>
      <c r="BB70" s="216"/>
      <c r="BC70" s="216"/>
      <c r="BD70" s="216"/>
      <c r="BE70" s="216"/>
      <c r="BF70" s="216"/>
      <c r="BG70" s="216"/>
      <c r="BH70" s="216"/>
      <c r="BI70" s="216"/>
      <c r="BJ70" s="216"/>
      <c r="BK70" s="216"/>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302"/>
      <c r="CN70" s="302"/>
      <c r="CO70" s="302"/>
      <c r="CP70" s="302"/>
      <c r="CQ70" s="302"/>
      <c r="CR70" s="302"/>
      <c r="CS70" s="302"/>
      <c r="CT70" s="302"/>
      <c r="CU70" s="303"/>
    </row>
    <row r="71" spans="1:99" ht="13.5" customHeight="1">
      <c r="A71" s="244" t="s">
        <v>91</v>
      </c>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5" t="s">
        <v>92</v>
      </c>
      <c r="AW71" s="246"/>
      <c r="AX71" s="246"/>
      <c r="AY71" s="246"/>
      <c r="AZ71" s="246" t="s">
        <v>65</v>
      </c>
      <c r="BA71" s="246"/>
      <c r="BB71" s="246"/>
      <c r="BC71" s="246"/>
      <c r="BD71" s="246"/>
      <c r="BE71" s="246"/>
      <c r="BF71" s="216"/>
      <c r="BG71" s="216"/>
      <c r="BH71" s="216"/>
      <c r="BI71" s="216"/>
      <c r="BJ71" s="216"/>
      <c r="BK71" s="216"/>
      <c r="BL71" s="242">
        <f>BL72+BL111+BL128</f>
        <v>40000000</v>
      </c>
      <c r="BM71" s="242"/>
      <c r="BN71" s="242"/>
      <c r="BO71" s="242"/>
      <c r="BP71" s="242"/>
      <c r="BQ71" s="242"/>
      <c r="BR71" s="242"/>
      <c r="BS71" s="242"/>
      <c r="BT71" s="242"/>
      <c r="BU71" s="242">
        <f>BL71</f>
        <v>40000000</v>
      </c>
      <c r="BV71" s="242"/>
      <c r="BW71" s="242"/>
      <c r="BX71" s="242"/>
      <c r="BY71" s="242"/>
      <c r="BZ71" s="242"/>
      <c r="CA71" s="242"/>
      <c r="CB71" s="242"/>
      <c r="CC71" s="242"/>
      <c r="CD71" s="242">
        <f>BL71</f>
        <v>40000000</v>
      </c>
      <c r="CE71" s="242"/>
      <c r="CF71" s="242"/>
      <c r="CG71" s="242"/>
      <c r="CH71" s="242"/>
      <c r="CI71" s="242"/>
      <c r="CJ71" s="242"/>
      <c r="CK71" s="242"/>
      <c r="CL71" s="242"/>
      <c r="CM71" s="302"/>
      <c r="CN71" s="302"/>
      <c r="CO71" s="302"/>
      <c r="CP71" s="302"/>
      <c r="CQ71" s="302"/>
      <c r="CR71" s="302"/>
      <c r="CS71" s="302"/>
      <c r="CT71" s="302"/>
      <c r="CU71" s="303"/>
    </row>
    <row r="72" spans="1:99" ht="12.75">
      <c r="A72" s="247" t="s">
        <v>58</v>
      </c>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304"/>
      <c r="AV72" s="250" t="s">
        <v>94</v>
      </c>
      <c r="AW72" s="251"/>
      <c r="AX72" s="251"/>
      <c r="AY72" s="252"/>
      <c r="AZ72" s="255" t="s">
        <v>65</v>
      </c>
      <c r="BA72" s="251"/>
      <c r="BB72" s="251"/>
      <c r="BC72" s="251"/>
      <c r="BD72" s="251"/>
      <c r="BE72" s="252"/>
      <c r="BF72" s="255"/>
      <c r="BG72" s="251"/>
      <c r="BH72" s="251"/>
      <c r="BI72" s="251"/>
      <c r="BJ72" s="251"/>
      <c r="BK72" s="252"/>
      <c r="BL72" s="257">
        <f>BL74+BL76+BL77+BL78+BL79+BL82</f>
        <v>34913000</v>
      </c>
      <c r="BM72" s="258"/>
      <c r="BN72" s="258"/>
      <c r="BO72" s="258"/>
      <c r="BP72" s="258"/>
      <c r="BQ72" s="258"/>
      <c r="BR72" s="258"/>
      <c r="BS72" s="258"/>
      <c r="BT72" s="259"/>
      <c r="BU72" s="257">
        <f>BL72</f>
        <v>34913000</v>
      </c>
      <c r="BV72" s="258"/>
      <c r="BW72" s="258"/>
      <c r="BX72" s="258"/>
      <c r="BY72" s="258"/>
      <c r="BZ72" s="258"/>
      <c r="CA72" s="258"/>
      <c r="CB72" s="258"/>
      <c r="CC72" s="259"/>
      <c r="CD72" s="257">
        <f>BU72</f>
        <v>34913000</v>
      </c>
      <c r="CE72" s="258"/>
      <c r="CF72" s="258"/>
      <c r="CG72" s="258"/>
      <c r="CH72" s="258"/>
      <c r="CI72" s="258"/>
      <c r="CJ72" s="258"/>
      <c r="CK72" s="258"/>
      <c r="CL72" s="259"/>
      <c r="CM72" s="293" t="s">
        <v>65</v>
      </c>
      <c r="CN72" s="294"/>
      <c r="CO72" s="294"/>
      <c r="CP72" s="294"/>
      <c r="CQ72" s="294"/>
      <c r="CR72" s="294"/>
      <c r="CS72" s="294"/>
      <c r="CT72" s="294"/>
      <c r="CU72" s="295"/>
    </row>
    <row r="73" spans="1:99" ht="12.75">
      <c r="A73" s="265" t="s">
        <v>93</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6"/>
      <c r="AV73" s="253"/>
      <c r="AW73" s="202"/>
      <c r="AX73" s="202"/>
      <c r="AY73" s="254"/>
      <c r="AZ73" s="256"/>
      <c r="BA73" s="202"/>
      <c r="BB73" s="202"/>
      <c r="BC73" s="202"/>
      <c r="BD73" s="202"/>
      <c r="BE73" s="254"/>
      <c r="BF73" s="256"/>
      <c r="BG73" s="202"/>
      <c r="BH73" s="202"/>
      <c r="BI73" s="202"/>
      <c r="BJ73" s="202"/>
      <c r="BK73" s="254"/>
      <c r="BL73" s="260"/>
      <c r="BM73" s="261"/>
      <c r="BN73" s="261"/>
      <c r="BO73" s="261"/>
      <c r="BP73" s="261"/>
      <c r="BQ73" s="261"/>
      <c r="BR73" s="261"/>
      <c r="BS73" s="261"/>
      <c r="BT73" s="262"/>
      <c r="BU73" s="260"/>
      <c r="BV73" s="261"/>
      <c r="BW73" s="261"/>
      <c r="BX73" s="261"/>
      <c r="BY73" s="261"/>
      <c r="BZ73" s="261"/>
      <c r="CA73" s="261"/>
      <c r="CB73" s="261"/>
      <c r="CC73" s="262"/>
      <c r="CD73" s="260"/>
      <c r="CE73" s="261"/>
      <c r="CF73" s="261"/>
      <c r="CG73" s="261"/>
      <c r="CH73" s="261"/>
      <c r="CI73" s="261"/>
      <c r="CJ73" s="261"/>
      <c r="CK73" s="261"/>
      <c r="CL73" s="262"/>
      <c r="CM73" s="299"/>
      <c r="CN73" s="300"/>
      <c r="CO73" s="300"/>
      <c r="CP73" s="300"/>
      <c r="CQ73" s="300"/>
      <c r="CR73" s="300"/>
      <c r="CS73" s="300"/>
      <c r="CT73" s="300"/>
      <c r="CU73" s="301"/>
    </row>
    <row r="74" spans="1:99" ht="12.75">
      <c r="A74" s="286" t="s">
        <v>58</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91"/>
      <c r="AV74" s="250" t="s">
        <v>798</v>
      </c>
      <c r="AW74" s="251"/>
      <c r="AX74" s="251"/>
      <c r="AY74" s="252"/>
      <c r="AZ74" s="255" t="s">
        <v>95</v>
      </c>
      <c r="BA74" s="251"/>
      <c r="BB74" s="251"/>
      <c r="BC74" s="251"/>
      <c r="BD74" s="251"/>
      <c r="BE74" s="252"/>
      <c r="BF74" s="255" t="s">
        <v>622</v>
      </c>
      <c r="BG74" s="251"/>
      <c r="BH74" s="251"/>
      <c r="BI74" s="251"/>
      <c r="BJ74" s="251"/>
      <c r="BK74" s="252"/>
      <c r="BL74" s="257">
        <v>26657000</v>
      </c>
      <c r="BM74" s="258"/>
      <c r="BN74" s="258"/>
      <c r="BO74" s="258"/>
      <c r="BP74" s="258"/>
      <c r="BQ74" s="258"/>
      <c r="BR74" s="258"/>
      <c r="BS74" s="258"/>
      <c r="BT74" s="259"/>
      <c r="BU74" s="257">
        <f>BL74</f>
        <v>26657000</v>
      </c>
      <c r="BV74" s="258"/>
      <c r="BW74" s="258"/>
      <c r="BX74" s="258"/>
      <c r="BY74" s="258"/>
      <c r="BZ74" s="258"/>
      <c r="CA74" s="258"/>
      <c r="CB74" s="258"/>
      <c r="CC74" s="259"/>
      <c r="CD74" s="257">
        <f>BU74</f>
        <v>26657000</v>
      </c>
      <c r="CE74" s="258"/>
      <c r="CF74" s="258"/>
      <c r="CG74" s="258"/>
      <c r="CH74" s="258"/>
      <c r="CI74" s="258"/>
      <c r="CJ74" s="258"/>
      <c r="CK74" s="258"/>
      <c r="CL74" s="259"/>
      <c r="CM74" s="293" t="s">
        <v>65</v>
      </c>
      <c r="CN74" s="294"/>
      <c r="CO74" s="294"/>
      <c r="CP74" s="294"/>
      <c r="CQ74" s="294"/>
      <c r="CR74" s="294"/>
      <c r="CS74" s="294"/>
      <c r="CT74" s="294"/>
      <c r="CU74" s="295"/>
    </row>
    <row r="75" spans="1:99" ht="12.75">
      <c r="A75" s="287" t="s">
        <v>96</v>
      </c>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53"/>
      <c r="AW75" s="202"/>
      <c r="AX75" s="202"/>
      <c r="AY75" s="254"/>
      <c r="AZ75" s="256"/>
      <c r="BA75" s="202"/>
      <c r="BB75" s="202"/>
      <c r="BC75" s="202"/>
      <c r="BD75" s="202"/>
      <c r="BE75" s="254"/>
      <c r="BF75" s="256"/>
      <c r="BG75" s="202"/>
      <c r="BH75" s="202"/>
      <c r="BI75" s="202"/>
      <c r="BJ75" s="202"/>
      <c r="BK75" s="254"/>
      <c r="BL75" s="260"/>
      <c r="BM75" s="261"/>
      <c r="BN75" s="261"/>
      <c r="BO75" s="261"/>
      <c r="BP75" s="261"/>
      <c r="BQ75" s="261"/>
      <c r="BR75" s="261"/>
      <c r="BS75" s="261"/>
      <c r="BT75" s="262"/>
      <c r="BU75" s="260"/>
      <c r="BV75" s="261"/>
      <c r="BW75" s="261"/>
      <c r="BX75" s="261"/>
      <c r="BY75" s="261"/>
      <c r="BZ75" s="261"/>
      <c r="CA75" s="261"/>
      <c r="CB75" s="261"/>
      <c r="CC75" s="262"/>
      <c r="CD75" s="260"/>
      <c r="CE75" s="261"/>
      <c r="CF75" s="261"/>
      <c r="CG75" s="261"/>
      <c r="CH75" s="261"/>
      <c r="CI75" s="261"/>
      <c r="CJ75" s="261"/>
      <c r="CK75" s="261"/>
      <c r="CL75" s="262"/>
      <c r="CM75" s="299"/>
      <c r="CN75" s="300"/>
      <c r="CO75" s="300"/>
      <c r="CP75" s="300"/>
      <c r="CQ75" s="300"/>
      <c r="CR75" s="300"/>
      <c r="CS75" s="300"/>
      <c r="CT75" s="300"/>
      <c r="CU75" s="301"/>
    </row>
    <row r="76" spans="1:99" ht="13.5" customHeight="1">
      <c r="A76" s="267" t="s">
        <v>799</v>
      </c>
      <c r="B76" s="267"/>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15" t="s">
        <v>800</v>
      </c>
      <c r="AW76" s="216"/>
      <c r="AX76" s="216"/>
      <c r="AY76" s="216"/>
      <c r="AZ76" s="216" t="s">
        <v>95</v>
      </c>
      <c r="BA76" s="216"/>
      <c r="BB76" s="216"/>
      <c r="BC76" s="216"/>
      <c r="BD76" s="216"/>
      <c r="BE76" s="216"/>
      <c r="BF76" s="216" t="s">
        <v>801</v>
      </c>
      <c r="BG76" s="216"/>
      <c r="BH76" s="216"/>
      <c r="BI76" s="216"/>
      <c r="BJ76" s="216"/>
      <c r="BK76" s="216"/>
      <c r="BL76" s="242">
        <v>64000</v>
      </c>
      <c r="BM76" s="242"/>
      <c r="BN76" s="242"/>
      <c r="BO76" s="242"/>
      <c r="BP76" s="242"/>
      <c r="BQ76" s="242"/>
      <c r="BR76" s="242"/>
      <c r="BS76" s="242"/>
      <c r="BT76" s="242"/>
      <c r="BU76" s="273">
        <f>BL76</f>
        <v>64000</v>
      </c>
      <c r="BV76" s="274"/>
      <c r="BW76" s="274"/>
      <c r="BX76" s="274"/>
      <c r="BY76" s="274"/>
      <c r="BZ76" s="274"/>
      <c r="CA76" s="274"/>
      <c r="CB76" s="274"/>
      <c r="CC76" s="275"/>
      <c r="CD76" s="242">
        <f>BU76</f>
        <v>64000</v>
      </c>
      <c r="CE76" s="242"/>
      <c r="CF76" s="242"/>
      <c r="CG76" s="242"/>
      <c r="CH76" s="242"/>
      <c r="CI76" s="242"/>
      <c r="CJ76" s="242"/>
      <c r="CK76" s="242"/>
      <c r="CL76" s="242"/>
      <c r="CM76" s="302" t="s">
        <v>65</v>
      </c>
      <c r="CN76" s="302"/>
      <c r="CO76" s="302"/>
      <c r="CP76" s="302"/>
      <c r="CQ76" s="302"/>
      <c r="CR76" s="302"/>
      <c r="CS76" s="302"/>
      <c r="CT76" s="302"/>
      <c r="CU76" s="303"/>
    </row>
    <row r="77" spans="1:99" ht="13.5" customHeight="1">
      <c r="A77" s="267" t="s">
        <v>97</v>
      </c>
      <c r="B77" s="267"/>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15" t="s">
        <v>802</v>
      </c>
      <c r="AW77" s="216"/>
      <c r="AX77" s="216"/>
      <c r="AY77" s="216"/>
      <c r="AZ77" s="216" t="s">
        <v>100</v>
      </c>
      <c r="BA77" s="216"/>
      <c r="BB77" s="216"/>
      <c r="BC77" s="216"/>
      <c r="BD77" s="216"/>
      <c r="BE77" s="216"/>
      <c r="BF77" s="216" t="s">
        <v>803</v>
      </c>
      <c r="BG77" s="216"/>
      <c r="BH77" s="216"/>
      <c r="BI77" s="216"/>
      <c r="BJ77" s="216"/>
      <c r="BK77" s="216"/>
      <c r="BL77" s="242">
        <v>50000</v>
      </c>
      <c r="BM77" s="242"/>
      <c r="BN77" s="242"/>
      <c r="BO77" s="242"/>
      <c r="BP77" s="242"/>
      <c r="BQ77" s="242"/>
      <c r="BR77" s="242"/>
      <c r="BS77" s="242"/>
      <c r="BT77" s="242"/>
      <c r="BU77" s="273">
        <f>BL77</f>
        <v>50000</v>
      </c>
      <c r="BV77" s="274"/>
      <c r="BW77" s="274"/>
      <c r="BX77" s="274"/>
      <c r="BY77" s="274"/>
      <c r="BZ77" s="274"/>
      <c r="CA77" s="274"/>
      <c r="CB77" s="274"/>
      <c r="CC77" s="275"/>
      <c r="CD77" s="242">
        <f>BU77</f>
        <v>50000</v>
      </c>
      <c r="CE77" s="242"/>
      <c r="CF77" s="242"/>
      <c r="CG77" s="242"/>
      <c r="CH77" s="242"/>
      <c r="CI77" s="242"/>
      <c r="CJ77" s="242"/>
      <c r="CK77" s="242"/>
      <c r="CL77" s="242"/>
      <c r="CM77" s="302" t="s">
        <v>65</v>
      </c>
      <c r="CN77" s="302"/>
      <c r="CO77" s="302"/>
      <c r="CP77" s="302"/>
      <c r="CQ77" s="302"/>
      <c r="CR77" s="302"/>
      <c r="CS77" s="302"/>
      <c r="CT77" s="302"/>
      <c r="CU77" s="303"/>
    </row>
    <row r="78" spans="1:99" ht="13.5" customHeight="1">
      <c r="A78" s="267" t="s">
        <v>804</v>
      </c>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15" t="s">
        <v>805</v>
      </c>
      <c r="AW78" s="216"/>
      <c r="AX78" s="216"/>
      <c r="AY78" s="216"/>
      <c r="AZ78" s="216" t="s">
        <v>100</v>
      </c>
      <c r="BA78" s="216"/>
      <c r="BB78" s="216"/>
      <c r="BC78" s="216"/>
      <c r="BD78" s="216"/>
      <c r="BE78" s="216"/>
      <c r="BF78" s="216" t="s">
        <v>690</v>
      </c>
      <c r="BG78" s="216"/>
      <c r="BH78" s="216"/>
      <c r="BI78" s="216"/>
      <c r="BJ78" s="216"/>
      <c r="BK78" s="216"/>
      <c r="BL78" s="242">
        <v>130000</v>
      </c>
      <c r="BM78" s="242"/>
      <c r="BN78" s="242"/>
      <c r="BO78" s="242"/>
      <c r="BP78" s="242"/>
      <c r="BQ78" s="242"/>
      <c r="BR78" s="242"/>
      <c r="BS78" s="242"/>
      <c r="BT78" s="242"/>
      <c r="BU78" s="273">
        <f>BL78</f>
        <v>130000</v>
      </c>
      <c r="BV78" s="274"/>
      <c r="BW78" s="274"/>
      <c r="BX78" s="274"/>
      <c r="BY78" s="274"/>
      <c r="BZ78" s="274"/>
      <c r="CA78" s="274"/>
      <c r="CB78" s="274"/>
      <c r="CC78" s="275"/>
      <c r="CD78" s="242">
        <f>BU78</f>
        <v>130000</v>
      </c>
      <c r="CE78" s="242"/>
      <c r="CF78" s="242"/>
      <c r="CG78" s="242"/>
      <c r="CH78" s="242"/>
      <c r="CI78" s="242"/>
      <c r="CJ78" s="242"/>
      <c r="CK78" s="242"/>
      <c r="CL78" s="242"/>
      <c r="CM78" s="302" t="s">
        <v>65</v>
      </c>
      <c r="CN78" s="302"/>
      <c r="CO78" s="302"/>
      <c r="CP78" s="302"/>
      <c r="CQ78" s="302"/>
      <c r="CR78" s="302"/>
      <c r="CS78" s="302"/>
      <c r="CT78" s="302"/>
      <c r="CU78" s="303"/>
    </row>
    <row r="79" spans="1:99" ht="13.5" customHeight="1">
      <c r="A79" s="267" t="s">
        <v>799</v>
      </c>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15" t="s">
        <v>806</v>
      </c>
      <c r="AW79" s="216"/>
      <c r="AX79" s="216"/>
      <c r="AY79" s="216"/>
      <c r="AZ79" s="216" t="s">
        <v>100</v>
      </c>
      <c r="BA79" s="216"/>
      <c r="BB79" s="216"/>
      <c r="BC79" s="216"/>
      <c r="BD79" s="216"/>
      <c r="BE79" s="216"/>
      <c r="BF79" s="216" t="s">
        <v>801</v>
      </c>
      <c r="BG79" s="216"/>
      <c r="BH79" s="216"/>
      <c r="BI79" s="216"/>
      <c r="BJ79" s="216"/>
      <c r="BK79" s="216"/>
      <c r="BL79" s="242">
        <v>600</v>
      </c>
      <c r="BM79" s="242"/>
      <c r="BN79" s="242"/>
      <c r="BO79" s="242"/>
      <c r="BP79" s="242"/>
      <c r="BQ79" s="242"/>
      <c r="BR79" s="242"/>
      <c r="BS79" s="242"/>
      <c r="BT79" s="242"/>
      <c r="BU79" s="273">
        <f>BL79</f>
        <v>600</v>
      </c>
      <c r="BV79" s="274"/>
      <c r="BW79" s="274"/>
      <c r="BX79" s="274"/>
      <c r="BY79" s="274"/>
      <c r="BZ79" s="274"/>
      <c r="CA79" s="274"/>
      <c r="CB79" s="274"/>
      <c r="CC79" s="275"/>
      <c r="CD79" s="242">
        <f>BU79</f>
        <v>600</v>
      </c>
      <c r="CE79" s="242"/>
      <c r="CF79" s="242"/>
      <c r="CG79" s="242"/>
      <c r="CH79" s="242"/>
      <c r="CI79" s="242"/>
      <c r="CJ79" s="242"/>
      <c r="CK79" s="242"/>
      <c r="CL79" s="242"/>
      <c r="CM79" s="302" t="s">
        <v>65</v>
      </c>
      <c r="CN79" s="302"/>
      <c r="CO79" s="302"/>
      <c r="CP79" s="302"/>
      <c r="CQ79" s="302"/>
      <c r="CR79" s="302"/>
      <c r="CS79" s="302"/>
      <c r="CT79" s="302"/>
      <c r="CU79" s="303"/>
    </row>
    <row r="80" spans="1:99" ht="12.75">
      <c r="A80" s="277" t="s">
        <v>219</v>
      </c>
      <c r="B80" s="277"/>
      <c r="C80" s="277"/>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50" t="s">
        <v>98</v>
      </c>
      <c r="AW80" s="251"/>
      <c r="AX80" s="251"/>
      <c r="AY80" s="252"/>
      <c r="AZ80" s="255" t="s">
        <v>101</v>
      </c>
      <c r="BA80" s="251"/>
      <c r="BB80" s="251"/>
      <c r="BC80" s="251"/>
      <c r="BD80" s="251"/>
      <c r="BE80" s="252"/>
      <c r="BF80" s="255"/>
      <c r="BG80" s="251"/>
      <c r="BH80" s="251"/>
      <c r="BI80" s="251"/>
      <c r="BJ80" s="251"/>
      <c r="BK80" s="252"/>
      <c r="BL80" s="257"/>
      <c r="BM80" s="258"/>
      <c r="BN80" s="258"/>
      <c r="BO80" s="258"/>
      <c r="BP80" s="258"/>
      <c r="BQ80" s="258"/>
      <c r="BR80" s="258"/>
      <c r="BS80" s="258"/>
      <c r="BT80" s="259"/>
      <c r="BU80" s="257"/>
      <c r="BV80" s="258"/>
      <c r="BW80" s="258"/>
      <c r="BX80" s="258"/>
      <c r="BY80" s="258"/>
      <c r="BZ80" s="258"/>
      <c r="CA80" s="258"/>
      <c r="CB80" s="258"/>
      <c r="CC80" s="259"/>
      <c r="CD80" s="257"/>
      <c r="CE80" s="258"/>
      <c r="CF80" s="258"/>
      <c r="CG80" s="258"/>
      <c r="CH80" s="258"/>
      <c r="CI80" s="258"/>
      <c r="CJ80" s="258"/>
      <c r="CK80" s="258"/>
      <c r="CL80" s="259"/>
      <c r="CM80" s="293" t="s">
        <v>65</v>
      </c>
      <c r="CN80" s="294"/>
      <c r="CO80" s="294"/>
      <c r="CP80" s="294"/>
      <c r="CQ80" s="294"/>
      <c r="CR80" s="294"/>
      <c r="CS80" s="294"/>
      <c r="CT80" s="294"/>
      <c r="CU80" s="295"/>
    </row>
    <row r="81" spans="1:99" ht="12.75">
      <c r="A81" s="287" t="s">
        <v>220</v>
      </c>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53"/>
      <c r="AW81" s="202"/>
      <c r="AX81" s="202"/>
      <c r="AY81" s="254"/>
      <c r="AZ81" s="256"/>
      <c r="BA81" s="202"/>
      <c r="BB81" s="202"/>
      <c r="BC81" s="202"/>
      <c r="BD81" s="202"/>
      <c r="BE81" s="254"/>
      <c r="BF81" s="256"/>
      <c r="BG81" s="202"/>
      <c r="BH81" s="202"/>
      <c r="BI81" s="202"/>
      <c r="BJ81" s="202"/>
      <c r="BK81" s="254"/>
      <c r="BL81" s="260"/>
      <c r="BM81" s="261"/>
      <c r="BN81" s="261"/>
      <c r="BO81" s="261"/>
      <c r="BP81" s="261"/>
      <c r="BQ81" s="261"/>
      <c r="BR81" s="261"/>
      <c r="BS81" s="261"/>
      <c r="BT81" s="262"/>
      <c r="BU81" s="260"/>
      <c r="BV81" s="261"/>
      <c r="BW81" s="261"/>
      <c r="BX81" s="261"/>
      <c r="BY81" s="261"/>
      <c r="BZ81" s="261"/>
      <c r="CA81" s="261"/>
      <c r="CB81" s="261"/>
      <c r="CC81" s="262"/>
      <c r="CD81" s="260"/>
      <c r="CE81" s="261"/>
      <c r="CF81" s="261"/>
      <c r="CG81" s="261"/>
      <c r="CH81" s="261"/>
      <c r="CI81" s="261"/>
      <c r="CJ81" s="261"/>
      <c r="CK81" s="261"/>
      <c r="CL81" s="262"/>
      <c r="CM81" s="299"/>
      <c r="CN81" s="300"/>
      <c r="CO81" s="300"/>
      <c r="CP81" s="300"/>
      <c r="CQ81" s="300"/>
      <c r="CR81" s="300"/>
      <c r="CS81" s="300"/>
      <c r="CT81" s="300"/>
      <c r="CU81" s="301"/>
    </row>
    <row r="82" spans="1:99" ht="12.75">
      <c r="A82" s="288" t="s">
        <v>221</v>
      </c>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90"/>
      <c r="AV82" s="250" t="s">
        <v>99</v>
      </c>
      <c r="AW82" s="251"/>
      <c r="AX82" s="251"/>
      <c r="AY82" s="252"/>
      <c r="AZ82" s="255" t="s">
        <v>102</v>
      </c>
      <c r="BA82" s="251"/>
      <c r="BB82" s="251"/>
      <c r="BC82" s="251"/>
      <c r="BD82" s="251"/>
      <c r="BE82" s="252"/>
      <c r="BF82" s="255" t="s">
        <v>623</v>
      </c>
      <c r="BG82" s="251"/>
      <c r="BH82" s="251"/>
      <c r="BI82" s="251"/>
      <c r="BJ82" s="251"/>
      <c r="BK82" s="252"/>
      <c r="BL82" s="257">
        <v>8011400</v>
      </c>
      <c r="BM82" s="258"/>
      <c r="BN82" s="258"/>
      <c r="BO82" s="258"/>
      <c r="BP82" s="258"/>
      <c r="BQ82" s="258"/>
      <c r="BR82" s="258"/>
      <c r="BS82" s="258"/>
      <c r="BT82" s="259"/>
      <c r="BU82" s="257">
        <f>BL82</f>
        <v>8011400</v>
      </c>
      <c r="BV82" s="258"/>
      <c r="BW82" s="258"/>
      <c r="BX82" s="258"/>
      <c r="BY82" s="258"/>
      <c r="BZ82" s="258"/>
      <c r="CA82" s="258"/>
      <c r="CB82" s="258"/>
      <c r="CC82" s="259"/>
      <c r="CD82" s="257">
        <f>BU82</f>
        <v>8011400</v>
      </c>
      <c r="CE82" s="258"/>
      <c r="CF82" s="258"/>
      <c r="CG82" s="258"/>
      <c r="CH82" s="258"/>
      <c r="CI82" s="258"/>
      <c r="CJ82" s="258"/>
      <c r="CK82" s="258"/>
      <c r="CL82" s="259"/>
      <c r="CM82" s="293" t="s">
        <v>65</v>
      </c>
      <c r="CN82" s="294"/>
      <c r="CO82" s="294"/>
      <c r="CP82" s="294"/>
      <c r="CQ82" s="294"/>
      <c r="CR82" s="294"/>
      <c r="CS82" s="294"/>
      <c r="CT82" s="294"/>
      <c r="CU82" s="295"/>
    </row>
    <row r="83" spans="1:99" ht="12.75">
      <c r="A83" s="287" t="s">
        <v>222</v>
      </c>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53"/>
      <c r="AW83" s="202"/>
      <c r="AX83" s="202"/>
      <c r="AY83" s="254"/>
      <c r="AZ83" s="256"/>
      <c r="BA83" s="202"/>
      <c r="BB83" s="202"/>
      <c r="BC83" s="202"/>
      <c r="BD83" s="202"/>
      <c r="BE83" s="254"/>
      <c r="BF83" s="256"/>
      <c r="BG83" s="202"/>
      <c r="BH83" s="202"/>
      <c r="BI83" s="202"/>
      <c r="BJ83" s="202"/>
      <c r="BK83" s="254"/>
      <c r="BL83" s="260"/>
      <c r="BM83" s="261"/>
      <c r="BN83" s="261"/>
      <c r="BO83" s="261"/>
      <c r="BP83" s="261"/>
      <c r="BQ83" s="261"/>
      <c r="BR83" s="261"/>
      <c r="BS83" s="261"/>
      <c r="BT83" s="262"/>
      <c r="BU83" s="260"/>
      <c r="BV83" s="261"/>
      <c r="BW83" s="261"/>
      <c r="BX83" s="261"/>
      <c r="BY83" s="261"/>
      <c r="BZ83" s="261"/>
      <c r="CA83" s="261"/>
      <c r="CB83" s="261"/>
      <c r="CC83" s="262"/>
      <c r="CD83" s="260"/>
      <c r="CE83" s="261"/>
      <c r="CF83" s="261"/>
      <c r="CG83" s="261"/>
      <c r="CH83" s="261"/>
      <c r="CI83" s="261"/>
      <c r="CJ83" s="261"/>
      <c r="CK83" s="261"/>
      <c r="CL83" s="262"/>
      <c r="CM83" s="299"/>
      <c r="CN83" s="300"/>
      <c r="CO83" s="300"/>
      <c r="CP83" s="300"/>
      <c r="CQ83" s="300"/>
      <c r="CR83" s="300"/>
      <c r="CS83" s="300"/>
      <c r="CT83" s="300"/>
      <c r="CU83" s="301"/>
    </row>
    <row r="84" spans="1:99" ht="12.75">
      <c r="A84" s="305" t="s">
        <v>58</v>
      </c>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250" t="s">
        <v>104</v>
      </c>
      <c r="AW84" s="251"/>
      <c r="AX84" s="251"/>
      <c r="AY84" s="252"/>
      <c r="AZ84" s="255" t="s">
        <v>102</v>
      </c>
      <c r="BA84" s="251"/>
      <c r="BB84" s="251"/>
      <c r="BC84" s="251"/>
      <c r="BD84" s="251"/>
      <c r="BE84" s="252"/>
      <c r="BF84" s="255" t="s">
        <v>623</v>
      </c>
      <c r="BG84" s="251"/>
      <c r="BH84" s="251"/>
      <c r="BI84" s="251"/>
      <c r="BJ84" s="251"/>
      <c r="BK84" s="252"/>
      <c r="BL84" s="257">
        <v>8011400</v>
      </c>
      <c r="BM84" s="258"/>
      <c r="BN84" s="258"/>
      <c r="BO84" s="258"/>
      <c r="BP84" s="258"/>
      <c r="BQ84" s="258"/>
      <c r="BR84" s="258"/>
      <c r="BS84" s="258"/>
      <c r="BT84" s="259"/>
      <c r="BU84" s="257">
        <f>BL84</f>
        <v>8011400</v>
      </c>
      <c r="BV84" s="258"/>
      <c r="BW84" s="258"/>
      <c r="BX84" s="258"/>
      <c r="BY84" s="258"/>
      <c r="BZ84" s="258"/>
      <c r="CA84" s="258"/>
      <c r="CB84" s="258"/>
      <c r="CC84" s="259"/>
      <c r="CD84" s="257">
        <f>BU84</f>
        <v>8011400</v>
      </c>
      <c r="CE84" s="258"/>
      <c r="CF84" s="258"/>
      <c r="CG84" s="258"/>
      <c r="CH84" s="258"/>
      <c r="CI84" s="258"/>
      <c r="CJ84" s="258"/>
      <c r="CK84" s="258"/>
      <c r="CL84" s="259"/>
      <c r="CM84" s="293" t="s">
        <v>65</v>
      </c>
      <c r="CN84" s="294"/>
      <c r="CO84" s="294"/>
      <c r="CP84" s="294"/>
      <c r="CQ84" s="294"/>
      <c r="CR84" s="294"/>
      <c r="CS84" s="294"/>
      <c r="CT84" s="294"/>
      <c r="CU84" s="295"/>
    </row>
    <row r="85" spans="1:99" ht="12.75">
      <c r="A85" s="306" t="s">
        <v>103</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253"/>
      <c r="AW85" s="202"/>
      <c r="AX85" s="202"/>
      <c r="AY85" s="254"/>
      <c r="AZ85" s="256"/>
      <c r="BA85" s="202"/>
      <c r="BB85" s="202"/>
      <c r="BC85" s="202"/>
      <c r="BD85" s="202"/>
      <c r="BE85" s="254"/>
      <c r="BF85" s="256"/>
      <c r="BG85" s="202"/>
      <c r="BH85" s="202"/>
      <c r="BI85" s="202"/>
      <c r="BJ85" s="202"/>
      <c r="BK85" s="254"/>
      <c r="BL85" s="260"/>
      <c r="BM85" s="261"/>
      <c r="BN85" s="261"/>
      <c r="BO85" s="261"/>
      <c r="BP85" s="261"/>
      <c r="BQ85" s="261"/>
      <c r="BR85" s="261"/>
      <c r="BS85" s="261"/>
      <c r="BT85" s="262"/>
      <c r="BU85" s="260"/>
      <c r="BV85" s="261"/>
      <c r="BW85" s="261"/>
      <c r="BX85" s="261"/>
      <c r="BY85" s="261"/>
      <c r="BZ85" s="261"/>
      <c r="CA85" s="261"/>
      <c r="CB85" s="261"/>
      <c r="CC85" s="262"/>
      <c r="CD85" s="260"/>
      <c r="CE85" s="261"/>
      <c r="CF85" s="261"/>
      <c r="CG85" s="261"/>
      <c r="CH85" s="261"/>
      <c r="CI85" s="261"/>
      <c r="CJ85" s="261"/>
      <c r="CK85" s="261"/>
      <c r="CL85" s="262"/>
      <c r="CM85" s="299"/>
      <c r="CN85" s="300"/>
      <c r="CO85" s="300"/>
      <c r="CP85" s="300"/>
      <c r="CQ85" s="300"/>
      <c r="CR85" s="300"/>
      <c r="CS85" s="300"/>
      <c r="CT85" s="300"/>
      <c r="CU85" s="301"/>
    </row>
    <row r="86" spans="1:99" ht="15" customHeight="1">
      <c r="A86" s="307" t="s">
        <v>105</v>
      </c>
      <c r="B86" s="307"/>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215" t="s">
        <v>106</v>
      </c>
      <c r="AW86" s="216"/>
      <c r="AX86" s="216"/>
      <c r="AY86" s="216"/>
      <c r="AZ86" s="216" t="s">
        <v>102</v>
      </c>
      <c r="BA86" s="216"/>
      <c r="BB86" s="216"/>
      <c r="BC86" s="216"/>
      <c r="BD86" s="216"/>
      <c r="BE86" s="216"/>
      <c r="BF86" s="216"/>
      <c r="BG86" s="216"/>
      <c r="BH86" s="216"/>
      <c r="BI86" s="216"/>
      <c r="BJ86" s="216"/>
      <c r="BK86" s="216"/>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302" t="s">
        <v>65</v>
      </c>
      <c r="CN86" s="302"/>
      <c r="CO86" s="302"/>
      <c r="CP86" s="302"/>
      <c r="CQ86" s="302"/>
      <c r="CR86" s="302"/>
      <c r="CS86" s="302"/>
      <c r="CT86" s="302"/>
      <c r="CU86" s="303"/>
    </row>
    <row r="87" spans="1:99" ht="12.75">
      <c r="A87" s="277" t="s">
        <v>223</v>
      </c>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308"/>
      <c r="AV87" s="250" t="s">
        <v>107</v>
      </c>
      <c r="AW87" s="251"/>
      <c r="AX87" s="251"/>
      <c r="AY87" s="252"/>
      <c r="AZ87" s="255" t="s">
        <v>109</v>
      </c>
      <c r="BA87" s="251"/>
      <c r="BB87" s="251"/>
      <c r="BC87" s="251"/>
      <c r="BD87" s="251"/>
      <c r="BE87" s="252"/>
      <c r="BF87" s="255"/>
      <c r="BG87" s="251"/>
      <c r="BH87" s="251"/>
      <c r="BI87" s="251"/>
      <c r="BJ87" s="251"/>
      <c r="BK87" s="252"/>
      <c r="BL87" s="257"/>
      <c r="BM87" s="258"/>
      <c r="BN87" s="258"/>
      <c r="BO87" s="258"/>
      <c r="BP87" s="258"/>
      <c r="BQ87" s="258"/>
      <c r="BR87" s="258"/>
      <c r="BS87" s="258"/>
      <c r="BT87" s="259"/>
      <c r="BU87" s="257"/>
      <c r="BV87" s="258"/>
      <c r="BW87" s="258"/>
      <c r="BX87" s="258"/>
      <c r="BY87" s="258"/>
      <c r="BZ87" s="258"/>
      <c r="CA87" s="258"/>
      <c r="CB87" s="258"/>
      <c r="CC87" s="259"/>
      <c r="CD87" s="257"/>
      <c r="CE87" s="258"/>
      <c r="CF87" s="258"/>
      <c r="CG87" s="258"/>
      <c r="CH87" s="258"/>
      <c r="CI87" s="258"/>
      <c r="CJ87" s="258"/>
      <c r="CK87" s="258"/>
      <c r="CL87" s="259"/>
      <c r="CM87" s="293" t="s">
        <v>65</v>
      </c>
      <c r="CN87" s="294"/>
      <c r="CO87" s="294"/>
      <c r="CP87" s="294"/>
      <c r="CQ87" s="294"/>
      <c r="CR87" s="294"/>
      <c r="CS87" s="294"/>
      <c r="CT87" s="294"/>
      <c r="CU87" s="295"/>
    </row>
    <row r="88" spans="1:99" ht="12.75">
      <c r="A88" s="287" t="s">
        <v>224</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53"/>
      <c r="AW88" s="202"/>
      <c r="AX88" s="202"/>
      <c r="AY88" s="254"/>
      <c r="AZ88" s="256"/>
      <c r="BA88" s="202"/>
      <c r="BB88" s="202"/>
      <c r="BC88" s="202"/>
      <c r="BD88" s="202"/>
      <c r="BE88" s="254"/>
      <c r="BF88" s="256"/>
      <c r="BG88" s="202"/>
      <c r="BH88" s="202"/>
      <c r="BI88" s="202"/>
      <c r="BJ88" s="202"/>
      <c r="BK88" s="254"/>
      <c r="BL88" s="260"/>
      <c r="BM88" s="261"/>
      <c r="BN88" s="261"/>
      <c r="BO88" s="261"/>
      <c r="BP88" s="261"/>
      <c r="BQ88" s="261"/>
      <c r="BR88" s="261"/>
      <c r="BS88" s="261"/>
      <c r="BT88" s="262"/>
      <c r="BU88" s="260"/>
      <c r="BV88" s="261"/>
      <c r="BW88" s="261"/>
      <c r="BX88" s="261"/>
      <c r="BY88" s="261"/>
      <c r="BZ88" s="261"/>
      <c r="CA88" s="261"/>
      <c r="CB88" s="261"/>
      <c r="CC88" s="262"/>
      <c r="CD88" s="260"/>
      <c r="CE88" s="261"/>
      <c r="CF88" s="261"/>
      <c r="CG88" s="261"/>
      <c r="CH88" s="261"/>
      <c r="CI88" s="261"/>
      <c r="CJ88" s="261"/>
      <c r="CK88" s="261"/>
      <c r="CL88" s="262"/>
      <c r="CM88" s="299"/>
      <c r="CN88" s="300"/>
      <c r="CO88" s="300"/>
      <c r="CP88" s="300"/>
      <c r="CQ88" s="300"/>
      <c r="CR88" s="300"/>
      <c r="CS88" s="300"/>
      <c r="CT88" s="300"/>
      <c r="CU88" s="301"/>
    </row>
    <row r="89" spans="1:99" ht="12.75">
      <c r="A89" s="277" t="s">
        <v>225</v>
      </c>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308"/>
      <c r="AV89" s="250" t="s">
        <v>108</v>
      </c>
      <c r="AW89" s="251"/>
      <c r="AX89" s="251"/>
      <c r="AY89" s="252"/>
      <c r="AZ89" s="255" t="s">
        <v>110</v>
      </c>
      <c r="BA89" s="251"/>
      <c r="BB89" s="251"/>
      <c r="BC89" s="251"/>
      <c r="BD89" s="251"/>
      <c r="BE89" s="252"/>
      <c r="BF89" s="255"/>
      <c r="BG89" s="251"/>
      <c r="BH89" s="251"/>
      <c r="BI89" s="251"/>
      <c r="BJ89" s="251"/>
      <c r="BK89" s="252"/>
      <c r="BL89" s="257"/>
      <c r="BM89" s="258"/>
      <c r="BN89" s="258"/>
      <c r="BO89" s="258"/>
      <c r="BP89" s="258"/>
      <c r="BQ89" s="258"/>
      <c r="BR89" s="258"/>
      <c r="BS89" s="258"/>
      <c r="BT89" s="259"/>
      <c r="BU89" s="257"/>
      <c r="BV89" s="258"/>
      <c r="BW89" s="258"/>
      <c r="BX89" s="258"/>
      <c r="BY89" s="258"/>
      <c r="BZ89" s="258"/>
      <c r="CA89" s="258"/>
      <c r="CB89" s="258"/>
      <c r="CC89" s="259"/>
      <c r="CD89" s="257"/>
      <c r="CE89" s="258"/>
      <c r="CF89" s="258"/>
      <c r="CG89" s="258"/>
      <c r="CH89" s="258"/>
      <c r="CI89" s="258"/>
      <c r="CJ89" s="258"/>
      <c r="CK89" s="258"/>
      <c r="CL89" s="259"/>
      <c r="CM89" s="293" t="s">
        <v>65</v>
      </c>
      <c r="CN89" s="294"/>
      <c r="CO89" s="294"/>
      <c r="CP89" s="294"/>
      <c r="CQ89" s="294"/>
      <c r="CR89" s="294"/>
      <c r="CS89" s="294"/>
      <c r="CT89" s="294"/>
      <c r="CU89" s="295"/>
    </row>
    <row r="90" spans="1:99" ht="12.75">
      <c r="A90" s="287" t="s">
        <v>224</v>
      </c>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53"/>
      <c r="AW90" s="202"/>
      <c r="AX90" s="202"/>
      <c r="AY90" s="254"/>
      <c r="AZ90" s="256"/>
      <c r="BA90" s="202"/>
      <c r="BB90" s="202"/>
      <c r="BC90" s="202"/>
      <c r="BD90" s="202"/>
      <c r="BE90" s="254"/>
      <c r="BF90" s="256"/>
      <c r="BG90" s="202"/>
      <c r="BH90" s="202"/>
      <c r="BI90" s="202"/>
      <c r="BJ90" s="202"/>
      <c r="BK90" s="254"/>
      <c r="BL90" s="260"/>
      <c r="BM90" s="261"/>
      <c r="BN90" s="261"/>
      <c r="BO90" s="261"/>
      <c r="BP90" s="261"/>
      <c r="BQ90" s="261"/>
      <c r="BR90" s="261"/>
      <c r="BS90" s="261"/>
      <c r="BT90" s="262"/>
      <c r="BU90" s="260"/>
      <c r="BV90" s="261"/>
      <c r="BW90" s="261"/>
      <c r="BX90" s="261"/>
      <c r="BY90" s="261"/>
      <c r="BZ90" s="261"/>
      <c r="CA90" s="261"/>
      <c r="CB90" s="261"/>
      <c r="CC90" s="262"/>
      <c r="CD90" s="260"/>
      <c r="CE90" s="261"/>
      <c r="CF90" s="261"/>
      <c r="CG90" s="261"/>
      <c r="CH90" s="261"/>
      <c r="CI90" s="261"/>
      <c r="CJ90" s="261"/>
      <c r="CK90" s="261"/>
      <c r="CL90" s="262"/>
      <c r="CM90" s="299"/>
      <c r="CN90" s="300"/>
      <c r="CO90" s="300"/>
      <c r="CP90" s="300"/>
      <c r="CQ90" s="300"/>
      <c r="CR90" s="300"/>
      <c r="CS90" s="300"/>
      <c r="CT90" s="300"/>
      <c r="CU90" s="301"/>
    </row>
    <row r="91" spans="1:99" ht="12.75">
      <c r="A91" s="288" t="s">
        <v>226</v>
      </c>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90"/>
      <c r="AV91" s="250" t="s">
        <v>111</v>
      </c>
      <c r="AW91" s="251"/>
      <c r="AX91" s="251"/>
      <c r="AY91" s="252"/>
      <c r="AZ91" s="255" t="s">
        <v>114</v>
      </c>
      <c r="BA91" s="251"/>
      <c r="BB91" s="251"/>
      <c r="BC91" s="251"/>
      <c r="BD91" s="251"/>
      <c r="BE91" s="252"/>
      <c r="BF91" s="255"/>
      <c r="BG91" s="251"/>
      <c r="BH91" s="251"/>
      <c r="BI91" s="251"/>
      <c r="BJ91" s="251"/>
      <c r="BK91" s="252"/>
      <c r="BL91" s="257"/>
      <c r="BM91" s="258"/>
      <c r="BN91" s="258"/>
      <c r="BO91" s="258"/>
      <c r="BP91" s="258"/>
      <c r="BQ91" s="258"/>
      <c r="BR91" s="258"/>
      <c r="BS91" s="258"/>
      <c r="BT91" s="259"/>
      <c r="BU91" s="257"/>
      <c r="BV91" s="258"/>
      <c r="BW91" s="258"/>
      <c r="BX91" s="258"/>
      <c r="BY91" s="258"/>
      <c r="BZ91" s="258"/>
      <c r="CA91" s="258"/>
      <c r="CB91" s="258"/>
      <c r="CC91" s="259"/>
      <c r="CD91" s="257"/>
      <c r="CE91" s="258"/>
      <c r="CF91" s="258"/>
      <c r="CG91" s="258"/>
      <c r="CH91" s="258"/>
      <c r="CI91" s="258"/>
      <c r="CJ91" s="258"/>
      <c r="CK91" s="258"/>
      <c r="CL91" s="259"/>
      <c r="CM91" s="293" t="s">
        <v>65</v>
      </c>
      <c r="CN91" s="294"/>
      <c r="CO91" s="294"/>
      <c r="CP91" s="294"/>
      <c r="CQ91" s="294"/>
      <c r="CR91" s="294"/>
      <c r="CS91" s="294"/>
      <c r="CT91" s="294"/>
      <c r="CU91" s="295"/>
    </row>
    <row r="92" spans="1:99" ht="12.75">
      <c r="A92" s="287" t="s">
        <v>227</v>
      </c>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53"/>
      <c r="AW92" s="202"/>
      <c r="AX92" s="202"/>
      <c r="AY92" s="254"/>
      <c r="AZ92" s="256"/>
      <c r="BA92" s="202"/>
      <c r="BB92" s="202"/>
      <c r="BC92" s="202"/>
      <c r="BD92" s="202"/>
      <c r="BE92" s="254"/>
      <c r="BF92" s="256"/>
      <c r="BG92" s="202"/>
      <c r="BH92" s="202"/>
      <c r="BI92" s="202"/>
      <c r="BJ92" s="202"/>
      <c r="BK92" s="254"/>
      <c r="BL92" s="260"/>
      <c r="BM92" s="261"/>
      <c r="BN92" s="261"/>
      <c r="BO92" s="261"/>
      <c r="BP92" s="261"/>
      <c r="BQ92" s="261"/>
      <c r="BR92" s="261"/>
      <c r="BS92" s="261"/>
      <c r="BT92" s="262"/>
      <c r="BU92" s="260"/>
      <c r="BV92" s="261"/>
      <c r="BW92" s="261"/>
      <c r="BX92" s="261"/>
      <c r="BY92" s="261"/>
      <c r="BZ92" s="261"/>
      <c r="CA92" s="261"/>
      <c r="CB92" s="261"/>
      <c r="CC92" s="262"/>
      <c r="CD92" s="260"/>
      <c r="CE92" s="261"/>
      <c r="CF92" s="261"/>
      <c r="CG92" s="261"/>
      <c r="CH92" s="261"/>
      <c r="CI92" s="261"/>
      <c r="CJ92" s="261"/>
      <c r="CK92" s="261"/>
      <c r="CL92" s="262"/>
      <c r="CM92" s="299"/>
      <c r="CN92" s="300"/>
      <c r="CO92" s="300"/>
      <c r="CP92" s="300"/>
      <c r="CQ92" s="300"/>
      <c r="CR92" s="300"/>
      <c r="CS92" s="300"/>
      <c r="CT92" s="300"/>
      <c r="CU92" s="301"/>
    </row>
    <row r="93" spans="1:99" ht="12.75">
      <c r="A93" s="305" t="s">
        <v>58</v>
      </c>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250" t="s">
        <v>112</v>
      </c>
      <c r="AW93" s="251"/>
      <c r="AX93" s="251"/>
      <c r="AY93" s="252"/>
      <c r="AZ93" s="255" t="s">
        <v>114</v>
      </c>
      <c r="BA93" s="251"/>
      <c r="BB93" s="251"/>
      <c r="BC93" s="251"/>
      <c r="BD93" s="251"/>
      <c r="BE93" s="252"/>
      <c r="BF93" s="255"/>
      <c r="BG93" s="251"/>
      <c r="BH93" s="251"/>
      <c r="BI93" s="251"/>
      <c r="BJ93" s="251"/>
      <c r="BK93" s="252"/>
      <c r="BL93" s="257"/>
      <c r="BM93" s="258"/>
      <c r="BN93" s="258"/>
      <c r="BO93" s="258"/>
      <c r="BP93" s="258"/>
      <c r="BQ93" s="258"/>
      <c r="BR93" s="258"/>
      <c r="BS93" s="258"/>
      <c r="BT93" s="259"/>
      <c r="BU93" s="257"/>
      <c r="BV93" s="258"/>
      <c r="BW93" s="258"/>
      <c r="BX93" s="258"/>
      <c r="BY93" s="258"/>
      <c r="BZ93" s="258"/>
      <c r="CA93" s="258"/>
      <c r="CB93" s="258"/>
      <c r="CC93" s="259"/>
      <c r="CD93" s="257"/>
      <c r="CE93" s="258"/>
      <c r="CF93" s="258"/>
      <c r="CG93" s="258"/>
      <c r="CH93" s="258"/>
      <c r="CI93" s="258"/>
      <c r="CJ93" s="258"/>
      <c r="CK93" s="258"/>
      <c r="CL93" s="259"/>
      <c r="CM93" s="293" t="s">
        <v>65</v>
      </c>
      <c r="CN93" s="294"/>
      <c r="CO93" s="294"/>
      <c r="CP93" s="294"/>
      <c r="CQ93" s="294"/>
      <c r="CR93" s="294"/>
      <c r="CS93" s="294"/>
      <c r="CT93" s="294"/>
      <c r="CU93" s="295"/>
    </row>
    <row r="94" spans="1:99" ht="12.75">
      <c r="A94" s="306" t="s">
        <v>117</v>
      </c>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253"/>
      <c r="AW94" s="202"/>
      <c r="AX94" s="202"/>
      <c r="AY94" s="254"/>
      <c r="AZ94" s="256"/>
      <c r="BA94" s="202"/>
      <c r="BB94" s="202"/>
      <c r="BC94" s="202"/>
      <c r="BD94" s="202"/>
      <c r="BE94" s="254"/>
      <c r="BF94" s="256"/>
      <c r="BG94" s="202"/>
      <c r="BH94" s="202"/>
      <c r="BI94" s="202"/>
      <c r="BJ94" s="202"/>
      <c r="BK94" s="254"/>
      <c r="BL94" s="260"/>
      <c r="BM94" s="261"/>
      <c r="BN94" s="261"/>
      <c r="BO94" s="261"/>
      <c r="BP94" s="261"/>
      <c r="BQ94" s="261"/>
      <c r="BR94" s="261"/>
      <c r="BS94" s="261"/>
      <c r="BT94" s="262"/>
      <c r="BU94" s="260"/>
      <c r="BV94" s="261"/>
      <c r="BW94" s="261"/>
      <c r="BX94" s="261"/>
      <c r="BY94" s="261"/>
      <c r="BZ94" s="261"/>
      <c r="CA94" s="261"/>
      <c r="CB94" s="261"/>
      <c r="CC94" s="262"/>
      <c r="CD94" s="260"/>
      <c r="CE94" s="261"/>
      <c r="CF94" s="261"/>
      <c r="CG94" s="261"/>
      <c r="CH94" s="261"/>
      <c r="CI94" s="261"/>
      <c r="CJ94" s="261"/>
      <c r="CK94" s="261"/>
      <c r="CL94" s="262"/>
      <c r="CM94" s="299"/>
      <c r="CN94" s="300"/>
      <c r="CO94" s="300"/>
      <c r="CP94" s="300"/>
      <c r="CQ94" s="300"/>
      <c r="CR94" s="300"/>
      <c r="CS94" s="300"/>
      <c r="CT94" s="300"/>
      <c r="CU94" s="301"/>
    </row>
    <row r="95" spans="1:99" ht="13.5" customHeight="1">
      <c r="A95" s="307" t="s">
        <v>118</v>
      </c>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215" t="s">
        <v>113</v>
      </c>
      <c r="AW95" s="216"/>
      <c r="AX95" s="216"/>
      <c r="AY95" s="216"/>
      <c r="AZ95" s="216" t="s">
        <v>114</v>
      </c>
      <c r="BA95" s="216"/>
      <c r="BB95" s="216"/>
      <c r="BC95" s="216"/>
      <c r="BD95" s="216"/>
      <c r="BE95" s="216"/>
      <c r="BF95" s="216"/>
      <c r="BG95" s="216"/>
      <c r="BH95" s="216"/>
      <c r="BI95" s="216"/>
      <c r="BJ95" s="216"/>
      <c r="BK95" s="216"/>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302" t="s">
        <v>65</v>
      </c>
      <c r="CN95" s="302"/>
      <c r="CO95" s="302"/>
      <c r="CP95" s="302"/>
      <c r="CQ95" s="302"/>
      <c r="CR95" s="302"/>
      <c r="CS95" s="302"/>
      <c r="CT95" s="302"/>
      <c r="CU95" s="303"/>
    </row>
    <row r="96" spans="1:99" ht="13.5" customHeight="1">
      <c r="A96" s="292" t="s">
        <v>119</v>
      </c>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15" t="s">
        <v>115</v>
      </c>
      <c r="AW96" s="216"/>
      <c r="AX96" s="216"/>
      <c r="AY96" s="216"/>
      <c r="AZ96" s="216" t="s">
        <v>116</v>
      </c>
      <c r="BA96" s="216"/>
      <c r="BB96" s="216"/>
      <c r="BC96" s="216"/>
      <c r="BD96" s="216"/>
      <c r="BE96" s="216"/>
      <c r="BF96" s="216"/>
      <c r="BG96" s="216"/>
      <c r="BH96" s="216"/>
      <c r="BI96" s="216"/>
      <c r="BJ96" s="216"/>
      <c r="BK96" s="216"/>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302" t="s">
        <v>65</v>
      </c>
      <c r="CN96" s="302"/>
      <c r="CO96" s="302"/>
      <c r="CP96" s="302"/>
      <c r="CQ96" s="302"/>
      <c r="CR96" s="302"/>
      <c r="CS96" s="302"/>
      <c r="CT96" s="302"/>
      <c r="CU96" s="303"/>
    </row>
    <row r="97" spans="1:99" ht="12.75">
      <c r="A97" s="277" t="s">
        <v>58</v>
      </c>
      <c r="B97" s="277"/>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50" t="s">
        <v>120</v>
      </c>
      <c r="AW97" s="251"/>
      <c r="AX97" s="251"/>
      <c r="AY97" s="252"/>
      <c r="AZ97" s="255" t="s">
        <v>121</v>
      </c>
      <c r="BA97" s="251"/>
      <c r="BB97" s="251"/>
      <c r="BC97" s="251"/>
      <c r="BD97" s="251"/>
      <c r="BE97" s="252"/>
      <c r="BF97" s="255"/>
      <c r="BG97" s="251"/>
      <c r="BH97" s="251"/>
      <c r="BI97" s="251"/>
      <c r="BJ97" s="251"/>
      <c r="BK97" s="252"/>
      <c r="BL97" s="257"/>
      <c r="BM97" s="258"/>
      <c r="BN97" s="258"/>
      <c r="BO97" s="258"/>
      <c r="BP97" s="258"/>
      <c r="BQ97" s="258"/>
      <c r="BR97" s="258"/>
      <c r="BS97" s="258"/>
      <c r="BT97" s="259"/>
      <c r="BU97" s="257"/>
      <c r="BV97" s="258"/>
      <c r="BW97" s="258"/>
      <c r="BX97" s="258"/>
      <c r="BY97" s="258"/>
      <c r="BZ97" s="258"/>
      <c r="CA97" s="258"/>
      <c r="CB97" s="258"/>
      <c r="CC97" s="259"/>
      <c r="CD97" s="257"/>
      <c r="CE97" s="258"/>
      <c r="CF97" s="258"/>
      <c r="CG97" s="258"/>
      <c r="CH97" s="258"/>
      <c r="CI97" s="258"/>
      <c r="CJ97" s="258"/>
      <c r="CK97" s="258"/>
      <c r="CL97" s="259"/>
      <c r="CM97" s="293" t="s">
        <v>65</v>
      </c>
      <c r="CN97" s="294"/>
      <c r="CO97" s="294"/>
      <c r="CP97" s="294"/>
      <c r="CQ97" s="294"/>
      <c r="CR97" s="294"/>
      <c r="CS97" s="294"/>
      <c r="CT97" s="294"/>
      <c r="CU97" s="295"/>
    </row>
    <row r="98" spans="1:99" ht="12.75">
      <c r="A98" s="286" t="s">
        <v>229</v>
      </c>
      <c r="B98" s="286"/>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91"/>
      <c r="AV98" s="278"/>
      <c r="AW98" s="279"/>
      <c r="AX98" s="279"/>
      <c r="AY98" s="280"/>
      <c r="AZ98" s="281"/>
      <c r="BA98" s="279"/>
      <c r="BB98" s="279"/>
      <c r="BC98" s="279"/>
      <c r="BD98" s="279"/>
      <c r="BE98" s="280"/>
      <c r="BF98" s="281"/>
      <c r="BG98" s="279"/>
      <c r="BH98" s="279"/>
      <c r="BI98" s="279"/>
      <c r="BJ98" s="279"/>
      <c r="BK98" s="280"/>
      <c r="BL98" s="282"/>
      <c r="BM98" s="283"/>
      <c r="BN98" s="283"/>
      <c r="BO98" s="283"/>
      <c r="BP98" s="283"/>
      <c r="BQ98" s="283"/>
      <c r="BR98" s="283"/>
      <c r="BS98" s="283"/>
      <c r="BT98" s="284"/>
      <c r="BU98" s="282"/>
      <c r="BV98" s="283"/>
      <c r="BW98" s="283"/>
      <c r="BX98" s="283"/>
      <c r="BY98" s="283"/>
      <c r="BZ98" s="283"/>
      <c r="CA98" s="283"/>
      <c r="CB98" s="283"/>
      <c r="CC98" s="284"/>
      <c r="CD98" s="282"/>
      <c r="CE98" s="283"/>
      <c r="CF98" s="283"/>
      <c r="CG98" s="283"/>
      <c r="CH98" s="283"/>
      <c r="CI98" s="283"/>
      <c r="CJ98" s="283"/>
      <c r="CK98" s="283"/>
      <c r="CL98" s="284"/>
      <c r="CM98" s="296"/>
      <c r="CN98" s="297"/>
      <c r="CO98" s="297"/>
      <c r="CP98" s="297"/>
      <c r="CQ98" s="297"/>
      <c r="CR98" s="297"/>
      <c r="CS98" s="297"/>
      <c r="CT98" s="297"/>
      <c r="CU98" s="298"/>
    </row>
    <row r="99" spans="1:99" ht="12.75">
      <c r="A99" s="287" t="s">
        <v>228</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53"/>
      <c r="AW99" s="202"/>
      <c r="AX99" s="202"/>
      <c r="AY99" s="254"/>
      <c r="AZ99" s="256"/>
      <c r="BA99" s="202"/>
      <c r="BB99" s="202"/>
      <c r="BC99" s="202"/>
      <c r="BD99" s="202"/>
      <c r="BE99" s="254"/>
      <c r="BF99" s="256"/>
      <c r="BG99" s="202"/>
      <c r="BH99" s="202"/>
      <c r="BI99" s="202"/>
      <c r="BJ99" s="202"/>
      <c r="BK99" s="254"/>
      <c r="BL99" s="260"/>
      <c r="BM99" s="261"/>
      <c r="BN99" s="261"/>
      <c r="BO99" s="261"/>
      <c r="BP99" s="261"/>
      <c r="BQ99" s="261"/>
      <c r="BR99" s="261"/>
      <c r="BS99" s="261"/>
      <c r="BT99" s="262"/>
      <c r="BU99" s="260"/>
      <c r="BV99" s="261"/>
      <c r="BW99" s="261"/>
      <c r="BX99" s="261"/>
      <c r="BY99" s="261"/>
      <c r="BZ99" s="261"/>
      <c r="CA99" s="261"/>
      <c r="CB99" s="261"/>
      <c r="CC99" s="262"/>
      <c r="CD99" s="260"/>
      <c r="CE99" s="261"/>
      <c r="CF99" s="261"/>
      <c r="CG99" s="261"/>
      <c r="CH99" s="261"/>
      <c r="CI99" s="261"/>
      <c r="CJ99" s="261"/>
      <c r="CK99" s="261"/>
      <c r="CL99" s="262"/>
      <c r="CM99" s="299"/>
      <c r="CN99" s="300"/>
      <c r="CO99" s="300"/>
      <c r="CP99" s="300"/>
      <c r="CQ99" s="300"/>
      <c r="CR99" s="300"/>
      <c r="CS99" s="300"/>
      <c r="CT99" s="300"/>
      <c r="CU99" s="301"/>
    </row>
    <row r="100" spans="1:99" ht="12.75">
      <c r="A100" s="305" t="s">
        <v>88</v>
      </c>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250" t="s">
        <v>123</v>
      </c>
      <c r="AW100" s="251"/>
      <c r="AX100" s="251"/>
      <c r="AY100" s="252"/>
      <c r="AZ100" s="255" t="s">
        <v>122</v>
      </c>
      <c r="BA100" s="251"/>
      <c r="BB100" s="251"/>
      <c r="BC100" s="251"/>
      <c r="BD100" s="251"/>
      <c r="BE100" s="252"/>
      <c r="BF100" s="255"/>
      <c r="BG100" s="251"/>
      <c r="BH100" s="251"/>
      <c r="BI100" s="251"/>
      <c r="BJ100" s="251"/>
      <c r="BK100" s="252"/>
      <c r="BL100" s="257"/>
      <c r="BM100" s="258"/>
      <c r="BN100" s="258"/>
      <c r="BO100" s="258"/>
      <c r="BP100" s="258"/>
      <c r="BQ100" s="258"/>
      <c r="BR100" s="258"/>
      <c r="BS100" s="258"/>
      <c r="BT100" s="259"/>
      <c r="BU100" s="257"/>
      <c r="BV100" s="258"/>
      <c r="BW100" s="258"/>
      <c r="BX100" s="258"/>
      <c r="BY100" s="258"/>
      <c r="BZ100" s="258"/>
      <c r="CA100" s="258"/>
      <c r="CB100" s="258"/>
      <c r="CC100" s="259"/>
      <c r="CD100" s="257"/>
      <c r="CE100" s="258"/>
      <c r="CF100" s="258"/>
      <c r="CG100" s="258"/>
      <c r="CH100" s="258"/>
      <c r="CI100" s="258"/>
      <c r="CJ100" s="258"/>
      <c r="CK100" s="258"/>
      <c r="CL100" s="259"/>
      <c r="CM100" s="293" t="s">
        <v>65</v>
      </c>
      <c r="CN100" s="294"/>
      <c r="CO100" s="294"/>
      <c r="CP100" s="294"/>
      <c r="CQ100" s="294"/>
      <c r="CR100" s="294"/>
      <c r="CS100" s="294"/>
      <c r="CT100" s="294"/>
      <c r="CU100" s="295"/>
    </row>
    <row r="101" spans="1:99" ht="12.75">
      <c r="A101" s="309" t="s">
        <v>125</v>
      </c>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278"/>
      <c r="AW101" s="279"/>
      <c r="AX101" s="279"/>
      <c r="AY101" s="280"/>
      <c r="AZ101" s="281"/>
      <c r="BA101" s="279"/>
      <c r="BB101" s="279"/>
      <c r="BC101" s="279"/>
      <c r="BD101" s="279"/>
      <c r="BE101" s="280"/>
      <c r="BF101" s="281"/>
      <c r="BG101" s="279"/>
      <c r="BH101" s="279"/>
      <c r="BI101" s="279"/>
      <c r="BJ101" s="279"/>
      <c r="BK101" s="280"/>
      <c r="BL101" s="282"/>
      <c r="BM101" s="283"/>
      <c r="BN101" s="283"/>
      <c r="BO101" s="283"/>
      <c r="BP101" s="283"/>
      <c r="BQ101" s="283"/>
      <c r="BR101" s="283"/>
      <c r="BS101" s="283"/>
      <c r="BT101" s="284"/>
      <c r="BU101" s="282"/>
      <c r="BV101" s="283"/>
      <c r="BW101" s="283"/>
      <c r="BX101" s="283"/>
      <c r="BY101" s="283"/>
      <c r="BZ101" s="283"/>
      <c r="CA101" s="283"/>
      <c r="CB101" s="283"/>
      <c r="CC101" s="284"/>
      <c r="CD101" s="282"/>
      <c r="CE101" s="283"/>
      <c r="CF101" s="283"/>
      <c r="CG101" s="283"/>
      <c r="CH101" s="283"/>
      <c r="CI101" s="283"/>
      <c r="CJ101" s="283"/>
      <c r="CK101" s="283"/>
      <c r="CL101" s="284"/>
      <c r="CM101" s="296"/>
      <c r="CN101" s="297"/>
      <c r="CO101" s="297"/>
      <c r="CP101" s="297"/>
      <c r="CQ101" s="297"/>
      <c r="CR101" s="297"/>
      <c r="CS101" s="297"/>
      <c r="CT101" s="297"/>
      <c r="CU101" s="298"/>
    </row>
    <row r="102" spans="1:99" ht="12.75">
      <c r="A102" s="306" t="s">
        <v>124</v>
      </c>
      <c r="B102" s="306"/>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253"/>
      <c r="AW102" s="202"/>
      <c r="AX102" s="202"/>
      <c r="AY102" s="254"/>
      <c r="AZ102" s="256"/>
      <c r="BA102" s="202"/>
      <c r="BB102" s="202"/>
      <c r="BC102" s="202"/>
      <c r="BD102" s="202"/>
      <c r="BE102" s="254"/>
      <c r="BF102" s="256"/>
      <c r="BG102" s="202"/>
      <c r="BH102" s="202"/>
      <c r="BI102" s="202"/>
      <c r="BJ102" s="202"/>
      <c r="BK102" s="254"/>
      <c r="BL102" s="260"/>
      <c r="BM102" s="261"/>
      <c r="BN102" s="261"/>
      <c r="BO102" s="261"/>
      <c r="BP102" s="261"/>
      <c r="BQ102" s="261"/>
      <c r="BR102" s="261"/>
      <c r="BS102" s="261"/>
      <c r="BT102" s="262"/>
      <c r="BU102" s="260"/>
      <c r="BV102" s="261"/>
      <c r="BW102" s="261"/>
      <c r="BX102" s="261"/>
      <c r="BY102" s="261"/>
      <c r="BZ102" s="261"/>
      <c r="CA102" s="261"/>
      <c r="CB102" s="261"/>
      <c r="CC102" s="262"/>
      <c r="CD102" s="260"/>
      <c r="CE102" s="261"/>
      <c r="CF102" s="261"/>
      <c r="CG102" s="261"/>
      <c r="CH102" s="261"/>
      <c r="CI102" s="261"/>
      <c r="CJ102" s="261"/>
      <c r="CK102" s="261"/>
      <c r="CL102" s="262"/>
      <c r="CM102" s="299"/>
      <c r="CN102" s="300"/>
      <c r="CO102" s="300"/>
      <c r="CP102" s="300"/>
      <c r="CQ102" s="300"/>
      <c r="CR102" s="300"/>
      <c r="CS102" s="300"/>
      <c r="CT102" s="300"/>
      <c r="CU102" s="301"/>
    </row>
    <row r="103" spans="1:99" ht="13.5" customHeight="1">
      <c r="A103" s="307"/>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215"/>
      <c r="AW103" s="216"/>
      <c r="AX103" s="216"/>
      <c r="AY103" s="216"/>
      <c r="AZ103" s="216"/>
      <c r="BA103" s="216"/>
      <c r="BB103" s="216"/>
      <c r="BC103" s="216"/>
      <c r="BD103" s="216"/>
      <c r="BE103" s="216"/>
      <c r="BF103" s="216"/>
      <c r="BG103" s="216"/>
      <c r="BH103" s="216"/>
      <c r="BI103" s="216"/>
      <c r="BJ103" s="216"/>
      <c r="BK103" s="216"/>
      <c r="BL103" s="242"/>
      <c r="BM103" s="242"/>
      <c r="BN103" s="242"/>
      <c r="BO103" s="242"/>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302"/>
      <c r="CN103" s="302"/>
      <c r="CO103" s="302"/>
      <c r="CP103" s="302"/>
      <c r="CQ103" s="302"/>
      <c r="CR103" s="302"/>
      <c r="CS103" s="302"/>
      <c r="CT103" s="302"/>
      <c r="CU103" s="303"/>
    </row>
    <row r="104" spans="1:99" ht="12.75">
      <c r="A104" s="277" t="s">
        <v>140</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50" t="s">
        <v>126</v>
      </c>
      <c r="AW104" s="251"/>
      <c r="AX104" s="251"/>
      <c r="AY104" s="252"/>
      <c r="AZ104" s="255" t="s">
        <v>131</v>
      </c>
      <c r="BA104" s="251"/>
      <c r="BB104" s="251"/>
      <c r="BC104" s="251"/>
      <c r="BD104" s="251"/>
      <c r="BE104" s="252"/>
      <c r="BF104" s="255"/>
      <c r="BG104" s="251"/>
      <c r="BH104" s="251"/>
      <c r="BI104" s="251"/>
      <c r="BJ104" s="251"/>
      <c r="BK104" s="252"/>
      <c r="BL104" s="257"/>
      <c r="BM104" s="258"/>
      <c r="BN104" s="258"/>
      <c r="BO104" s="258"/>
      <c r="BP104" s="258"/>
      <c r="BQ104" s="258"/>
      <c r="BR104" s="258"/>
      <c r="BS104" s="258"/>
      <c r="BT104" s="259"/>
      <c r="BU104" s="257"/>
      <c r="BV104" s="258"/>
      <c r="BW104" s="258"/>
      <c r="BX104" s="258"/>
      <c r="BY104" s="258"/>
      <c r="BZ104" s="258"/>
      <c r="CA104" s="258"/>
      <c r="CB104" s="258"/>
      <c r="CC104" s="259"/>
      <c r="CD104" s="257"/>
      <c r="CE104" s="258"/>
      <c r="CF104" s="258"/>
      <c r="CG104" s="258"/>
      <c r="CH104" s="258"/>
      <c r="CI104" s="258"/>
      <c r="CJ104" s="258"/>
      <c r="CK104" s="258"/>
      <c r="CL104" s="259"/>
      <c r="CM104" s="293" t="s">
        <v>65</v>
      </c>
      <c r="CN104" s="294"/>
      <c r="CO104" s="294"/>
      <c r="CP104" s="294"/>
      <c r="CQ104" s="294"/>
      <c r="CR104" s="294"/>
      <c r="CS104" s="294"/>
      <c r="CT104" s="294"/>
      <c r="CU104" s="295"/>
    </row>
    <row r="105" spans="1:99" ht="12.75">
      <c r="A105" s="287" t="s">
        <v>141</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53"/>
      <c r="AW105" s="202"/>
      <c r="AX105" s="202"/>
      <c r="AY105" s="254"/>
      <c r="AZ105" s="256"/>
      <c r="BA105" s="202"/>
      <c r="BB105" s="202"/>
      <c r="BC105" s="202"/>
      <c r="BD105" s="202"/>
      <c r="BE105" s="254"/>
      <c r="BF105" s="256"/>
      <c r="BG105" s="202"/>
      <c r="BH105" s="202"/>
      <c r="BI105" s="202"/>
      <c r="BJ105" s="202"/>
      <c r="BK105" s="254"/>
      <c r="BL105" s="260"/>
      <c r="BM105" s="261"/>
      <c r="BN105" s="261"/>
      <c r="BO105" s="261"/>
      <c r="BP105" s="261"/>
      <c r="BQ105" s="261"/>
      <c r="BR105" s="261"/>
      <c r="BS105" s="261"/>
      <c r="BT105" s="262"/>
      <c r="BU105" s="260"/>
      <c r="BV105" s="261"/>
      <c r="BW105" s="261"/>
      <c r="BX105" s="261"/>
      <c r="BY105" s="261"/>
      <c r="BZ105" s="261"/>
      <c r="CA105" s="261"/>
      <c r="CB105" s="261"/>
      <c r="CC105" s="262"/>
      <c r="CD105" s="260"/>
      <c r="CE105" s="261"/>
      <c r="CF105" s="261"/>
      <c r="CG105" s="261"/>
      <c r="CH105" s="261"/>
      <c r="CI105" s="261"/>
      <c r="CJ105" s="261"/>
      <c r="CK105" s="261"/>
      <c r="CL105" s="262"/>
      <c r="CM105" s="299"/>
      <c r="CN105" s="300"/>
      <c r="CO105" s="300"/>
      <c r="CP105" s="300"/>
      <c r="CQ105" s="300"/>
      <c r="CR105" s="300"/>
      <c r="CS105" s="300"/>
      <c r="CT105" s="300"/>
      <c r="CU105" s="301"/>
    </row>
    <row r="106" spans="1:99" ht="12.75">
      <c r="A106" s="288" t="s">
        <v>230</v>
      </c>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90"/>
      <c r="AV106" s="250" t="s">
        <v>127</v>
      </c>
      <c r="AW106" s="251"/>
      <c r="AX106" s="251"/>
      <c r="AY106" s="252"/>
      <c r="AZ106" s="255" t="s">
        <v>129</v>
      </c>
      <c r="BA106" s="251"/>
      <c r="BB106" s="251"/>
      <c r="BC106" s="251"/>
      <c r="BD106" s="251"/>
      <c r="BE106" s="252"/>
      <c r="BF106" s="255"/>
      <c r="BG106" s="251"/>
      <c r="BH106" s="251"/>
      <c r="BI106" s="251"/>
      <c r="BJ106" s="251"/>
      <c r="BK106" s="252"/>
      <c r="BL106" s="257"/>
      <c r="BM106" s="258"/>
      <c r="BN106" s="258"/>
      <c r="BO106" s="258"/>
      <c r="BP106" s="258"/>
      <c r="BQ106" s="258"/>
      <c r="BR106" s="258"/>
      <c r="BS106" s="258"/>
      <c r="BT106" s="259"/>
      <c r="BU106" s="257"/>
      <c r="BV106" s="258"/>
      <c r="BW106" s="258"/>
      <c r="BX106" s="258"/>
      <c r="BY106" s="258"/>
      <c r="BZ106" s="258"/>
      <c r="CA106" s="258"/>
      <c r="CB106" s="258"/>
      <c r="CC106" s="259"/>
      <c r="CD106" s="257"/>
      <c r="CE106" s="258"/>
      <c r="CF106" s="258"/>
      <c r="CG106" s="258"/>
      <c r="CH106" s="258"/>
      <c r="CI106" s="258"/>
      <c r="CJ106" s="258"/>
      <c r="CK106" s="258"/>
      <c r="CL106" s="259"/>
      <c r="CM106" s="293" t="s">
        <v>65</v>
      </c>
      <c r="CN106" s="294"/>
      <c r="CO106" s="294"/>
      <c r="CP106" s="294"/>
      <c r="CQ106" s="294"/>
      <c r="CR106" s="294"/>
      <c r="CS106" s="294"/>
      <c r="CT106" s="294"/>
      <c r="CU106" s="295"/>
    </row>
    <row r="107" spans="1:99" ht="12.75">
      <c r="A107" s="286" t="s">
        <v>231</v>
      </c>
      <c r="B107" s="286"/>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78"/>
      <c r="AW107" s="279"/>
      <c r="AX107" s="279"/>
      <c r="AY107" s="280"/>
      <c r="AZ107" s="281"/>
      <c r="BA107" s="279"/>
      <c r="BB107" s="279"/>
      <c r="BC107" s="279"/>
      <c r="BD107" s="279"/>
      <c r="BE107" s="280"/>
      <c r="BF107" s="281"/>
      <c r="BG107" s="279"/>
      <c r="BH107" s="279"/>
      <c r="BI107" s="279"/>
      <c r="BJ107" s="279"/>
      <c r="BK107" s="280"/>
      <c r="BL107" s="282"/>
      <c r="BM107" s="283"/>
      <c r="BN107" s="283"/>
      <c r="BO107" s="283"/>
      <c r="BP107" s="283"/>
      <c r="BQ107" s="283"/>
      <c r="BR107" s="283"/>
      <c r="BS107" s="283"/>
      <c r="BT107" s="284"/>
      <c r="BU107" s="282"/>
      <c r="BV107" s="283"/>
      <c r="BW107" s="283"/>
      <c r="BX107" s="283"/>
      <c r="BY107" s="283"/>
      <c r="BZ107" s="283"/>
      <c r="CA107" s="283"/>
      <c r="CB107" s="283"/>
      <c r="CC107" s="284"/>
      <c r="CD107" s="282"/>
      <c r="CE107" s="283"/>
      <c r="CF107" s="283"/>
      <c r="CG107" s="283"/>
      <c r="CH107" s="283"/>
      <c r="CI107" s="283"/>
      <c r="CJ107" s="283"/>
      <c r="CK107" s="283"/>
      <c r="CL107" s="284"/>
      <c r="CM107" s="296"/>
      <c r="CN107" s="297"/>
      <c r="CO107" s="297"/>
      <c r="CP107" s="297"/>
      <c r="CQ107" s="297"/>
      <c r="CR107" s="297"/>
      <c r="CS107" s="297"/>
      <c r="CT107" s="297"/>
      <c r="CU107" s="298"/>
    </row>
    <row r="108" spans="1:99" ht="12.75">
      <c r="A108" s="287" t="s">
        <v>336</v>
      </c>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53"/>
      <c r="AW108" s="202"/>
      <c r="AX108" s="202"/>
      <c r="AY108" s="254"/>
      <c r="AZ108" s="256"/>
      <c r="BA108" s="202"/>
      <c r="BB108" s="202"/>
      <c r="BC108" s="202"/>
      <c r="BD108" s="202"/>
      <c r="BE108" s="254"/>
      <c r="BF108" s="256"/>
      <c r="BG108" s="202"/>
      <c r="BH108" s="202"/>
      <c r="BI108" s="202"/>
      <c r="BJ108" s="202"/>
      <c r="BK108" s="254"/>
      <c r="BL108" s="260"/>
      <c r="BM108" s="261"/>
      <c r="BN108" s="261"/>
      <c r="BO108" s="261"/>
      <c r="BP108" s="261"/>
      <c r="BQ108" s="261"/>
      <c r="BR108" s="261"/>
      <c r="BS108" s="261"/>
      <c r="BT108" s="262"/>
      <c r="BU108" s="260"/>
      <c r="BV108" s="261"/>
      <c r="BW108" s="261"/>
      <c r="BX108" s="261"/>
      <c r="BY108" s="261"/>
      <c r="BZ108" s="261"/>
      <c r="CA108" s="261"/>
      <c r="CB108" s="261"/>
      <c r="CC108" s="262"/>
      <c r="CD108" s="260"/>
      <c r="CE108" s="261"/>
      <c r="CF108" s="261"/>
      <c r="CG108" s="261"/>
      <c r="CH108" s="261"/>
      <c r="CI108" s="261"/>
      <c r="CJ108" s="261"/>
      <c r="CK108" s="261"/>
      <c r="CL108" s="262"/>
      <c r="CM108" s="299"/>
      <c r="CN108" s="300"/>
      <c r="CO108" s="300"/>
      <c r="CP108" s="300"/>
      <c r="CQ108" s="300"/>
      <c r="CR108" s="300"/>
      <c r="CS108" s="300"/>
      <c r="CT108" s="300"/>
      <c r="CU108" s="301"/>
    </row>
    <row r="109" spans="1:99" ht="12.75">
      <c r="A109" s="277" t="s">
        <v>232</v>
      </c>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c r="AT109" s="277"/>
      <c r="AU109" s="308"/>
      <c r="AV109" s="250" t="s">
        <v>128</v>
      </c>
      <c r="AW109" s="251"/>
      <c r="AX109" s="251"/>
      <c r="AY109" s="252"/>
      <c r="AZ109" s="255" t="s">
        <v>130</v>
      </c>
      <c r="BA109" s="251"/>
      <c r="BB109" s="251"/>
      <c r="BC109" s="251"/>
      <c r="BD109" s="251"/>
      <c r="BE109" s="252"/>
      <c r="BF109" s="255"/>
      <c r="BG109" s="251"/>
      <c r="BH109" s="251"/>
      <c r="BI109" s="251"/>
      <c r="BJ109" s="251"/>
      <c r="BK109" s="252"/>
      <c r="BL109" s="257"/>
      <c r="BM109" s="258"/>
      <c r="BN109" s="258"/>
      <c r="BO109" s="258"/>
      <c r="BP109" s="258"/>
      <c r="BQ109" s="258"/>
      <c r="BR109" s="258"/>
      <c r="BS109" s="258"/>
      <c r="BT109" s="259"/>
      <c r="BU109" s="257"/>
      <c r="BV109" s="258"/>
      <c r="BW109" s="258"/>
      <c r="BX109" s="258"/>
      <c r="BY109" s="258"/>
      <c r="BZ109" s="258"/>
      <c r="CA109" s="258"/>
      <c r="CB109" s="258"/>
      <c r="CC109" s="259"/>
      <c r="CD109" s="257"/>
      <c r="CE109" s="258"/>
      <c r="CF109" s="258"/>
      <c r="CG109" s="258"/>
      <c r="CH109" s="258"/>
      <c r="CI109" s="258"/>
      <c r="CJ109" s="258"/>
      <c r="CK109" s="258"/>
      <c r="CL109" s="259"/>
      <c r="CM109" s="293" t="s">
        <v>65</v>
      </c>
      <c r="CN109" s="294"/>
      <c r="CO109" s="294"/>
      <c r="CP109" s="294"/>
      <c r="CQ109" s="294"/>
      <c r="CR109" s="294"/>
      <c r="CS109" s="294"/>
      <c r="CT109" s="294"/>
      <c r="CU109" s="295"/>
    </row>
    <row r="110" spans="1:99" ht="12.75">
      <c r="A110" s="287" t="s">
        <v>233</v>
      </c>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310"/>
      <c r="AV110" s="253"/>
      <c r="AW110" s="202"/>
      <c r="AX110" s="202"/>
      <c r="AY110" s="254"/>
      <c r="AZ110" s="256"/>
      <c r="BA110" s="202"/>
      <c r="BB110" s="202"/>
      <c r="BC110" s="202"/>
      <c r="BD110" s="202"/>
      <c r="BE110" s="254"/>
      <c r="BF110" s="256"/>
      <c r="BG110" s="202"/>
      <c r="BH110" s="202"/>
      <c r="BI110" s="202"/>
      <c r="BJ110" s="202"/>
      <c r="BK110" s="254"/>
      <c r="BL110" s="260"/>
      <c r="BM110" s="261"/>
      <c r="BN110" s="261"/>
      <c r="BO110" s="261"/>
      <c r="BP110" s="261"/>
      <c r="BQ110" s="261"/>
      <c r="BR110" s="261"/>
      <c r="BS110" s="261"/>
      <c r="BT110" s="262"/>
      <c r="BU110" s="260"/>
      <c r="BV110" s="261"/>
      <c r="BW110" s="261"/>
      <c r="BX110" s="261"/>
      <c r="BY110" s="261"/>
      <c r="BZ110" s="261"/>
      <c r="CA110" s="261"/>
      <c r="CB110" s="261"/>
      <c r="CC110" s="262"/>
      <c r="CD110" s="260"/>
      <c r="CE110" s="261"/>
      <c r="CF110" s="261"/>
      <c r="CG110" s="261"/>
      <c r="CH110" s="261"/>
      <c r="CI110" s="261"/>
      <c r="CJ110" s="261"/>
      <c r="CK110" s="261"/>
      <c r="CL110" s="262"/>
      <c r="CM110" s="299"/>
      <c r="CN110" s="300"/>
      <c r="CO110" s="300"/>
      <c r="CP110" s="300"/>
      <c r="CQ110" s="300"/>
      <c r="CR110" s="300"/>
      <c r="CS110" s="300"/>
      <c r="CT110" s="300"/>
      <c r="CU110" s="301"/>
    </row>
    <row r="111" spans="1:99" ht="13.5" customHeight="1">
      <c r="A111" s="265" t="s">
        <v>142</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6"/>
      <c r="AV111" s="215" t="s">
        <v>132</v>
      </c>
      <c r="AW111" s="216"/>
      <c r="AX111" s="216"/>
      <c r="AY111" s="216"/>
      <c r="AZ111" s="216" t="s">
        <v>133</v>
      </c>
      <c r="BA111" s="216"/>
      <c r="BB111" s="216"/>
      <c r="BC111" s="216"/>
      <c r="BD111" s="216"/>
      <c r="BE111" s="216"/>
      <c r="BF111" s="216"/>
      <c r="BG111" s="216"/>
      <c r="BH111" s="216"/>
      <c r="BI111" s="216"/>
      <c r="BJ111" s="216"/>
      <c r="BK111" s="216"/>
      <c r="BL111" s="242">
        <f>BL114+BL116+BL117+BL118</f>
        <v>247000</v>
      </c>
      <c r="BM111" s="242"/>
      <c r="BN111" s="242"/>
      <c r="BO111" s="242"/>
      <c r="BP111" s="242"/>
      <c r="BQ111" s="242"/>
      <c r="BR111" s="242"/>
      <c r="BS111" s="242"/>
      <c r="BT111" s="242"/>
      <c r="BU111" s="242">
        <f>BL111</f>
        <v>247000</v>
      </c>
      <c r="BV111" s="242"/>
      <c r="BW111" s="242"/>
      <c r="BX111" s="242"/>
      <c r="BY111" s="242"/>
      <c r="BZ111" s="242"/>
      <c r="CA111" s="242"/>
      <c r="CB111" s="242"/>
      <c r="CC111" s="242"/>
      <c r="CD111" s="242">
        <f>BU111</f>
        <v>247000</v>
      </c>
      <c r="CE111" s="242"/>
      <c r="CF111" s="242"/>
      <c r="CG111" s="242"/>
      <c r="CH111" s="242"/>
      <c r="CI111" s="242"/>
      <c r="CJ111" s="242"/>
      <c r="CK111" s="242"/>
      <c r="CL111" s="242"/>
      <c r="CM111" s="302" t="s">
        <v>65</v>
      </c>
      <c r="CN111" s="302"/>
      <c r="CO111" s="302"/>
      <c r="CP111" s="302"/>
      <c r="CQ111" s="302"/>
      <c r="CR111" s="302"/>
      <c r="CS111" s="302"/>
      <c r="CT111" s="302"/>
      <c r="CU111" s="303"/>
    </row>
    <row r="112" spans="1:99" ht="12.75">
      <c r="A112" s="277" t="s">
        <v>88</v>
      </c>
      <c r="B112" s="277"/>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50" t="s">
        <v>134</v>
      </c>
      <c r="AW112" s="251"/>
      <c r="AX112" s="251"/>
      <c r="AY112" s="252"/>
      <c r="AZ112" s="255" t="s">
        <v>135</v>
      </c>
      <c r="BA112" s="251"/>
      <c r="BB112" s="251"/>
      <c r="BC112" s="251"/>
      <c r="BD112" s="251"/>
      <c r="BE112" s="252"/>
      <c r="BF112" s="255"/>
      <c r="BG112" s="251"/>
      <c r="BH112" s="251"/>
      <c r="BI112" s="251"/>
      <c r="BJ112" s="251"/>
      <c r="BK112" s="252"/>
      <c r="BL112" s="257"/>
      <c r="BM112" s="258"/>
      <c r="BN112" s="258"/>
      <c r="BO112" s="258"/>
      <c r="BP112" s="258"/>
      <c r="BQ112" s="258"/>
      <c r="BR112" s="258"/>
      <c r="BS112" s="258"/>
      <c r="BT112" s="259"/>
      <c r="BU112" s="257"/>
      <c r="BV112" s="258"/>
      <c r="BW112" s="258"/>
      <c r="BX112" s="258"/>
      <c r="BY112" s="258"/>
      <c r="BZ112" s="258"/>
      <c r="CA112" s="258"/>
      <c r="CB112" s="258"/>
      <c r="CC112" s="259"/>
      <c r="CD112" s="257"/>
      <c r="CE112" s="258"/>
      <c r="CF112" s="258"/>
      <c r="CG112" s="258"/>
      <c r="CH112" s="258"/>
      <c r="CI112" s="258"/>
      <c r="CJ112" s="258"/>
      <c r="CK112" s="258"/>
      <c r="CL112" s="259"/>
      <c r="CM112" s="293" t="s">
        <v>65</v>
      </c>
      <c r="CN112" s="294"/>
      <c r="CO112" s="294"/>
      <c r="CP112" s="294"/>
      <c r="CQ112" s="294"/>
      <c r="CR112" s="294"/>
      <c r="CS112" s="294"/>
      <c r="CT112" s="294"/>
      <c r="CU112" s="295"/>
    </row>
    <row r="113" spans="1:99" ht="12.75">
      <c r="A113" s="287" t="s">
        <v>143</v>
      </c>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53"/>
      <c r="AW113" s="202"/>
      <c r="AX113" s="202"/>
      <c r="AY113" s="254"/>
      <c r="AZ113" s="256"/>
      <c r="BA113" s="202"/>
      <c r="BB113" s="202"/>
      <c r="BC113" s="202"/>
      <c r="BD113" s="202"/>
      <c r="BE113" s="254"/>
      <c r="BF113" s="256"/>
      <c r="BG113" s="202"/>
      <c r="BH113" s="202"/>
      <c r="BI113" s="202"/>
      <c r="BJ113" s="202"/>
      <c r="BK113" s="254"/>
      <c r="BL113" s="260"/>
      <c r="BM113" s="261"/>
      <c r="BN113" s="261"/>
      <c r="BO113" s="261"/>
      <c r="BP113" s="261"/>
      <c r="BQ113" s="261"/>
      <c r="BR113" s="261"/>
      <c r="BS113" s="261"/>
      <c r="BT113" s="262"/>
      <c r="BU113" s="260"/>
      <c r="BV113" s="261"/>
      <c r="BW113" s="261"/>
      <c r="BX113" s="261"/>
      <c r="BY113" s="261"/>
      <c r="BZ113" s="261"/>
      <c r="CA113" s="261"/>
      <c r="CB113" s="261"/>
      <c r="CC113" s="262"/>
      <c r="CD113" s="260"/>
      <c r="CE113" s="261"/>
      <c r="CF113" s="261"/>
      <c r="CG113" s="261"/>
      <c r="CH113" s="261"/>
      <c r="CI113" s="261"/>
      <c r="CJ113" s="261"/>
      <c r="CK113" s="261"/>
      <c r="CL113" s="262"/>
      <c r="CM113" s="299"/>
      <c r="CN113" s="300"/>
      <c r="CO113" s="300"/>
      <c r="CP113" s="300"/>
      <c r="CQ113" s="300"/>
      <c r="CR113" s="300"/>
      <c r="CS113" s="300"/>
      <c r="CT113" s="300"/>
      <c r="CU113" s="301"/>
    </row>
    <row r="114" spans="1:99" ht="12.75">
      <c r="A114" s="277" t="s">
        <v>144</v>
      </c>
      <c r="B114" s="277"/>
      <c r="C114" s="277"/>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50" t="s">
        <v>136</v>
      </c>
      <c r="AW114" s="251"/>
      <c r="AX114" s="251"/>
      <c r="AY114" s="252"/>
      <c r="AZ114" s="255" t="s">
        <v>137</v>
      </c>
      <c r="BA114" s="251"/>
      <c r="BB114" s="251"/>
      <c r="BC114" s="251"/>
      <c r="BD114" s="251"/>
      <c r="BE114" s="252"/>
      <c r="BF114" s="255" t="s">
        <v>683</v>
      </c>
      <c r="BG114" s="251"/>
      <c r="BH114" s="251"/>
      <c r="BI114" s="251"/>
      <c r="BJ114" s="251"/>
      <c r="BK114" s="252"/>
      <c r="BL114" s="257">
        <v>80000</v>
      </c>
      <c r="BM114" s="258"/>
      <c r="BN114" s="258"/>
      <c r="BO114" s="258"/>
      <c r="BP114" s="258"/>
      <c r="BQ114" s="258"/>
      <c r="BR114" s="258"/>
      <c r="BS114" s="258"/>
      <c r="BT114" s="259"/>
      <c r="BU114" s="257">
        <f>BL114</f>
        <v>80000</v>
      </c>
      <c r="BV114" s="258"/>
      <c r="BW114" s="258"/>
      <c r="BX114" s="258"/>
      <c r="BY114" s="258"/>
      <c r="BZ114" s="258"/>
      <c r="CA114" s="258"/>
      <c r="CB114" s="258"/>
      <c r="CC114" s="259"/>
      <c r="CD114" s="257">
        <f>BU114</f>
        <v>80000</v>
      </c>
      <c r="CE114" s="258"/>
      <c r="CF114" s="258"/>
      <c r="CG114" s="258"/>
      <c r="CH114" s="258"/>
      <c r="CI114" s="258"/>
      <c r="CJ114" s="258"/>
      <c r="CK114" s="258"/>
      <c r="CL114" s="259"/>
      <c r="CM114" s="293" t="s">
        <v>65</v>
      </c>
      <c r="CN114" s="294"/>
      <c r="CO114" s="294"/>
      <c r="CP114" s="294"/>
      <c r="CQ114" s="294"/>
      <c r="CR114" s="294"/>
      <c r="CS114" s="294"/>
      <c r="CT114" s="294"/>
      <c r="CU114" s="295"/>
    </row>
    <row r="115" spans="1:99" ht="12.75">
      <c r="A115" s="287" t="s">
        <v>145</v>
      </c>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53"/>
      <c r="AW115" s="202"/>
      <c r="AX115" s="202"/>
      <c r="AY115" s="254"/>
      <c r="AZ115" s="256"/>
      <c r="BA115" s="202"/>
      <c r="BB115" s="202"/>
      <c r="BC115" s="202"/>
      <c r="BD115" s="202"/>
      <c r="BE115" s="254"/>
      <c r="BF115" s="256"/>
      <c r="BG115" s="202"/>
      <c r="BH115" s="202"/>
      <c r="BI115" s="202"/>
      <c r="BJ115" s="202"/>
      <c r="BK115" s="254"/>
      <c r="BL115" s="260"/>
      <c r="BM115" s="261"/>
      <c r="BN115" s="261"/>
      <c r="BO115" s="261"/>
      <c r="BP115" s="261"/>
      <c r="BQ115" s="261"/>
      <c r="BR115" s="261"/>
      <c r="BS115" s="261"/>
      <c r="BT115" s="262"/>
      <c r="BU115" s="260"/>
      <c r="BV115" s="261"/>
      <c r="BW115" s="261"/>
      <c r="BX115" s="261"/>
      <c r="BY115" s="261"/>
      <c r="BZ115" s="261"/>
      <c r="CA115" s="261"/>
      <c r="CB115" s="261"/>
      <c r="CC115" s="262"/>
      <c r="CD115" s="260"/>
      <c r="CE115" s="261"/>
      <c r="CF115" s="261"/>
      <c r="CG115" s="261"/>
      <c r="CH115" s="261"/>
      <c r="CI115" s="261"/>
      <c r="CJ115" s="261"/>
      <c r="CK115" s="261"/>
      <c r="CL115" s="262"/>
      <c r="CM115" s="299"/>
      <c r="CN115" s="300"/>
      <c r="CO115" s="300"/>
      <c r="CP115" s="300"/>
      <c r="CQ115" s="300"/>
      <c r="CR115" s="300"/>
      <c r="CS115" s="300"/>
      <c r="CT115" s="300"/>
      <c r="CU115" s="301"/>
    </row>
    <row r="116" spans="1:99" ht="13.5" customHeight="1">
      <c r="A116" s="267" t="s">
        <v>146</v>
      </c>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15" t="s">
        <v>139</v>
      </c>
      <c r="AW116" s="216"/>
      <c r="AX116" s="216"/>
      <c r="AY116" s="216"/>
      <c r="AZ116" s="216" t="s">
        <v>138</v>
      </c>
      <c r="BA116" s="216"/>
      <c r="BB116" s="216"/>
      <c r="BC116" s="216"/>
      <c r="BD116" s="216"/>
      <c r="BE116" s="216"/>
      <c r="BF116" s="216" t="s">
        <v>807</v>
      </c>
      <c r="BG116" s="216"/>
      <c r="BH116" s="216"/>
      <c r="BI116" s="216"/>
      <c r="BJ116" s="216"/>
      <c r="BK116" s="216"/>
      <c r="BL116" s="242">
        <v>7000</v>
      </c>
      <c r="BM116" s="242"/>
      <c r="BN116" s="242"/>
      <c r="BO116" s="242"/>
      <c r="BP116" s="242"/>
      <c r="BQ116" s="242"/>
      <c r="BR116" s="242"/>
      <c r="BS116" s="242"/>
      <c r="BT116" s="242"/>
      <c r="BU116" s="242">
        <f>BL116</f>
        <v>7000</v>
      </c>
      <c r="BV116" s="242"/>
      <c r="BW116" s="242"/>
      <c r="BX116" s="242"/>
      <c r="BY116" s="242"/>
      <c r="BZ116" s="242"/>
      <c r="CA116" s="242"/>
      <c r="CB116" s="242"/>
      <c r="CC116" s="242"/>
      <c r="CD116" s="242">
        <f>BU116</f>
        <v>7000</v>
      </c>
      <c r="CE116" s="242"/>
      <c r="CF116" s="242"/>
      <c r="CG116" s="242"/>
      <c r="CH116" s="242"/>
      <c r="CI116" s="242"/>
      <c r="CJ116" s="242"/>
      <c r="CK116" s="242"/>
      <c r="CL116" s="242"/>
      <c r="CM116" s="302" t="s">
        <v>65</v>
      </c>
      <c r="CN116" s="302"/>
      <c r="CO116" s="302"/>
      <c r="CP116" s="302"/>
      <c r="CQ116" s="302"/>
      <c r="CR116" s="302"/>
      <c r="CS116" s="302"/>
      <c r="CT116" s="302"/>
      <c r="CU116" s="303"/>
    </row>
    <row r="117" spans="1:99" ht="13.5" customHeight="1">
      <c r="A117" s="267" t="s">
        <v>808</v>
      </c>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15" t="s">
        <v>809</v>
      </c>
      <c r="AW117" s="216"/>
      <c r="AX117" s="216"/>
      <c r="AY117" s="216"/>
      <c r="AZ117" s="216" t="s">
        <v>138</v>
      </c>
      <c r="BA117" s="216"/>
      <c r="BB117" s="216"/>
      <c r="BC117" s="216"/>
      <c r="BD117" s="216"/>
      <c r="BE117" s="216"/>
      <c r="BF117" s="216" t="s">
        <v>810</v>
      </c>
      <c r="BG117" s="216"/>
      <c r="BH117" s="216"/>
      <c r="BI117" s="216"/>
      <c r="BJ117" s="216"/>
      <c r="BK117" s="216"/>
      <c r="BL117" s="242">
        <v>4000</v>
      </c>
      <c r="BM117" s="242"/>
      <c r="BN117" s="242"/>
      <c r="BO117" s="242"/>
      <c r="BP117" s="242"/>
      <c r="BQ117" s="242"/>
      <c r="BR117" s="242"/>
      <c r="BS117" s="242"/>
      <c r="BT117" s="242"/>
      <c r="BU117" s="242">
        <f>BL117</f>
        <v>4000</v>
      </c>
      <c r="BV117" s="242"/>
      <c r="BW117" s="242"/>
      <c r="BX117" s="242"/>
      <c r="BY117" s="242"/>
      <c r="BZ117" s="242"/>
      <c r="CA117" s="242"/>
      <c r="CB117" s="242"/>
      <c r="CC117" s="242"/>
      <c r="CD117" s="242">
        <f>BU117</f>
        <v>4000</v>
      </c>
      <c r="CE117" s="242"/>
      <c r="CF117" s="242"/>
      <c r="CG117" s="242"/>
      <c r="CH117" s="242"/>
      <c r="CI117" s="242"/>
      <c r="CJ117" s="242"/>
      <c r="CK117" s="242"/>
      <c r="CL117" s="242"/>
      <c r="CM117" s="302" t="s">
        <v>65</v>
      </c>
      <c r="CN117" s="302"/>
      <c r="CO117" s="302"/>
      <c r="CP117" s="302"/>
      <c r="CQ117" s="302"/>
      <c r="CR117" s="302"/>
      <c r="CS117" s="302"/>
      <c r="CT117" s="302"/>
      <c r="CU117" s="303"/>
    </row>
    <row r="118" spans="1:99" ht="13.5" customHeight="1">
      <c r="A118" s="267" t="s">
        <v>811</v>
      </c>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15" t="s">
        <v>812</v>
      </c>
      <c r="AW118" s="216"/>
      <c r="AX118" s="216"/>
      <c r="AY118" s="216"/>
      <c r="AZ118" s="216" t="s">
        <v>138</v>
      </c>
      <c r="BA118" s="216"/>
      <c r="BB118" s="216"/>
      <c r="BC118" s="216"/>
      <c r="BD118" s="216"/>
      <c r="BE118" s="216"/>
      <c r="BF118" s="216" t="s">
        <v>813</v>
      </c>
      <c r="BG118" s="216"/>
      <c r="BH118" s="216"/>
      <c r="BI118" s="216"/>
      <c r="BJ118" s="216"/>
      <c r="BK118" s="216"/>
      <c r="BL118" s="242">
        <v>156000</v>
      </c>
      <c r="BM118" s="242"/>
      <c r="BN118" s="242"/>
      <c r="BO118" s="242"/>
      <c r="BP118" s="242"/>
      <c r="BQ118" s="242"/>
      <c r="BR118" s="242"/>
      <c r="BS118" s="242"/>
      <c r="BT118" s="242"/>
      <c r="BU118" s="242">
        <f>BL118</f>
        <v>156000</v>
      </c>
      <c r="BV118" s="242"/>
      <c r="BW118" s="242"/>
      <c r="BX118" s="242"/>
      <c r="BY118" s="242"/>
      <c r="BZ118" s="242"/>
      <c r="CA118" s="242"/>
      <c r="CB118" s="242"/>
      <c r="CC118" s="242"/>
      <c r="CD118" s="242">
        <f>BU118</f>
        <v>156000</v>
      </c>
      <c r="CE118" s="242"/>
      <c r="CF118" s="242"/>
      <c r="CG118" s="242"/>
      <c r="CH118" s="242"/>
      <c r="CI118" s="242"/>
      <c r="CJ118" s="242"/>
      <c r="CK118" s="242"/>
      <c r="CL118" s="242"/>
      <c r="CM118" s="302" t="s">
        <v>65</v>
      </c>
      <c r="CN118" s="302"/>
      <c r="CO118" s="302"/>
      <c r="CP118" s="302"/>
      <c r="CQ118" s="302"/>
      <c r="CR118" s="302"/>
      <c r="CS118" s="302"/>
      <c r="CT118" s="302"/>
      <c r="CU118" s="303"/>
    </row>
    <row r="119" spans="1:99" ht="13.5" customHeight="1">
      <c r="A119" s="292" t="s">
        <v>154</v>
      </c>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15" t="s">
        <v>147</v>
      </c>
      <c r="AW119" s="216"/>
      <c r="AX119" s="216"/>
      <c r="AY119" s="216"/>
      <c r="AZ119" s="216" t="s">
        <v>65</v>
      </c>
      <c r="BA119" s="216"/>
      <c r="BB119" s="216"/>
      <c r="BC119" s="216"/>
      <c r="BD119" s="216"/>
      <c r="BE119" s="216"/>
      <c r="BF119" s="216"/>
      <c r="BG119" s="216"/>
      <c r="BH119" s="216"/>
      <c r="BI119" s="216"/>
      <c r="BJ119" s="216"/>
      <c r="BK119" s="216"/>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2"/>
      <c r="CG119" s="242"/>
      <c r="CH119" s="242"/>
      <c r="CI119" s="242"/>
      <c r="CJ119" s="242"/>
      <c r="CK119" s="242"/>
      <c r="CL119" s="242"/>
      <c r="CM119" s="302" t="s">
        <v>65</v>
      </c>
      <c r="CN119" s="302"/>
      <c r="CO119" s="302"/>
      <c r="CP119" s="302"/>
      <c r="CQ119" s="302"/>
      <c r="CR119" s="302"/>
      <c r="CS119" s="302"/>
      <c r="CT119" s="302"/>
      <c r="CU119" s="303"/>
    </row>
    <row r="120" spans="1:99" ht="12.75">
      <c r="A120" s="277" t="s">
        <v>88</v>
      </c>
      <c r="B120" s="277"/>
      <c r="C120" s="277"/>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50" t="s">
        <v>148</v>
      </c>
      <c r="AW120" s="251"/>
      <c r="AX120" s="251"/>
      <c r="AY120" s="252"/>
      <c r="AZ120" s="255" t="s">
        <v>149</v>
      </c>
      <c r="BA120" s="251"/>
      <c r="BB120" s="251"/>
      <c r="BC120" s="251"/>
      <c r="BD120" s="251"/>
      <c r="BE120" s="252"/>
      <c r="BF120" s="255"/>
      <c r="BG120" s="251"/>
      <c r="BH120" s="251"/>
      <c r="BI120" s="251"/>
      <c r="BJ120" s="251"/>
      <c r="BK120" s="252"/>
      <c r="BL120" s="257"/>
      <c r="BM120" s="258"/>
      <c r="BN120" s="258"/>
      <c r="BO120" s="258"/>
      <c r="BP120" s="258"/>
      <c r="BQ120" s="258"/>
      <c r="BR120" s="258"/>
      <c r="BS120" s="258"/>
      <c r="BT120" s="259"/>
      <c r="BU120" s="257"/>
      <c r="BV120" s="258"/>
      <c r="BW120" s="258"/>
      <c r="BX120" s="258"/>
      <c r="BY120" s="258"/>
      <c r="BZ120" s="258"/>
      <c r="CA120" s="258"/>
      <c r="CB120" s="258"/>
      <c r="CC120" s="259"/>
      <c r="CD120" s="257"/>
      <c r="CE120" s="258"/>
      <c r="CF120" s="258"/>
      <c r="CG120" s="258"/>
      <c r="CH120" s="258"/>
      <c r="CI120" s="258"/>
      <c r="CJ120" s="258"/>
      <c r="CK120" s="258"/>
      <c r="CL120" s="259"/>
      <c r="CM120" s="293" t="s">
        <v>65</v>
      </c>
      <c r="CN120" s="294"/>
      <c r="CO120" s="294"/>
      <c r="CP120" s="294"/>
      <c r="CQ120" s="294"/>
      <c r="CR120" s="294"/>
      <c r="CS120" s="294"/>
      <c r="CT120" s="294"/>
      <c r="CU120" s="295"/>
    </row>
    <row r="121" spans="1:99" ht="12.75">
      <c r="A121" s="287" t="s">
        <v>155</v>
      </c>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53"/>
      <c r="AW121" s="202"/>
      <c r="AX121" s="202"/>
      <c r="AY121" s="254"/>
      <c r="AZ121" s="256"/>
      <c r="BA121" s="202"/>
      <c r="BB121" s="202"/>
      <c r="BC121" s="202"/>
      <c r="BD121" s="202"/>
      <c r="BE121" s="254"/>
      <c r="BF121" s="256"/>
      <c r="BG121" s="202"/>
      <c r="BH121" s="202"/>
      <c r="BI121" s="202"/>
      <c r="BJ121" s="202"/>
      <c r="BK121" s="254"/>
      <c r="BL121" s="260"/>
      <c r="BM121" s="261"/>
      <c r="BN121" s="261"/>
      <c r="BO121" s="261"/>
      <c r="BP121" s="261"/>
      <c r="BQ121" s="261"/>
      <c r="BR121" s="261"/>
      <c r="BS121" s="261"/>
      <c r="BT121" s="262"/>
      <c r="BU121" s="260"/>
      <c r="BV121" s="261"/>
      <c r="BW121" s="261"/>
      <c r="BX121" s="261"/>
      <c r="BY121" s="261"/>
      <c r="BZ121" s="261"/>
      <c r="CA121" s="261"/>
      <c r="CB121" s="261"/>
      <c r="CC121" s="262"/>
      <c r="CD121" s="260"/>
      <c r="CE121" s="261"/>
      <c r="CF121" s="261"/>
      <c r="CG121" s="261"/>
      <c r="CH121" s="261"/>
      <c r="CI121" s="261"/>
      <c r="CJ121" s="261"/>
      <c r="CK121" s="261"/>
      <c r="CL121" s="262"/>
      <c r="CM121" s="299"/>
      <c r="CN121" s="300"/>
      <c r="CO121" s="300"/>
      <c r="CP121" s="300"/>
      <c r="CQ121" s="300"/>
      <c r="CR121" s="300"/>
      <c r="CS121" s="300"/>
      <c r="CT121" s="300"/>
      <c r="CU121" s="301"/>
    </row>
    <row r="122" spans="1:99" ht="13.5" customHeight="1">
      <c r="A122" s="267" t="s">
        <v>156</v>
      </c>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15" t="s">
        <v>151</v>
      </c>
      <c r="AW122" s="216"/>
      <c r="AX122" s="216"/>
      <c r="AY122" s="216"/>
      <c r="AZ122" s="216" t="s">
        <v>150</v>
      </c>
      <c r="BA122" s="216"/>
      <c r="BB122" s="216"/>
      <c r="BC122" s="216"/>
      <c r="BD122" s="216"/>
      <c r="BE122" s="216"/>
      <c r="BF122" s="216"/>
      <c r="BG122" s="216"/>
      <c r="BH122" s="216"/>
      <c r="BI122" s="216"/>
      <c r="BJ122" s="216"/>
      <c r="BK122" s="216"/>
      <c r="BL122" s="242"/>
      <c r="BM122" s="242"/>
      <c r="BN122" s="242"/>
      <c r="BO122" s="242"/>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302" t="s">
        <v>65</v>
      </c>
      <c r="CN122" s="302"/>
      <c r="CO122" s="302"/>
      <c r="CP122" s="302"/>
      <c r="CQ122" s="302"/>
      <c r="CR122" s="302"/>
      <c r="CS122" s="302"/>
      <c r="CT122" s="302"/>
      <c r="CU122" s="303"/>
    </row>
    <row r="123" spans="1:99" ht="12.75">
      <c r="A123" s="277" t="s">
        <v>157</v>
      </c>
      <c r="B123" s="277"/>
      <c r="C123" s="277"/>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77"/>
      <c r="AN123" s="277"/>
      <c r="AO123" s="277"/>
      <c r="AP123" s="277"/>
      <c r="AQ123" s="277"/>
      <c r="AR123" s="277"/>
      <c r="AS123" s="277"/>
      <c r="AT123" s="277"/>
      <c r="AU123" s="277"/>
      <c r="AV123" s="250" t="s">
        <v>152</v>
      </c>
      <c r="AW123" s="251"/>
      <c r="AX123" s="251"/>
      <c r="AY123" s="252"/>
      <c r="AZ123" s="255" t="s">
        <v>153</v>
      </c>
      <c r="BA123" s="251"/>
      <c r="BB123" s="251"/>
      <c r="BC123" s="251"/>
      <c r="BD123" s="251"/>
      <c r="BE123" s="252"/>
      <c r="BF123" s="255"/>
      <c r="BG123" s="251"/>
      <c r="BH123" s="251"/>
      <c r="BI123" s="251"/>
      <c r="BJ123" s="251"/>
      <c r="BK123" s="252"/>
      <c r="BL123" s="257"/>
      <c r="BM123" s="258"/>
      <c r="BN123" s="258"/>
      <c r="BO123" s="258"/>
      <c r="BP123" s="258"/>
      <c r="BQ123" s="258"/>
      <c r="BR123" s="258"/>
      <c r="BS123" s="258"/>
      <c r="BT123" s="259"/>
      <c r="BU123" s="257"/>
      <c r="BV123" s="258"/>
      <c r="BW123" s="258"/>
      <c r="BX123" s="258"/>
      <c r="BY123" s="258"/>
      <c r="BZ123" s="258"/>
      <c r="CA123" s="258"/>
      <c r="CB123" s="258"/>
      <c r="CC123" s="259"/>
      <c r="CD123" s="257"/>
      <c r="CE123" s="258"/>
      <c r="CF123" s="258"/>
      <c r="CG123" s="258"/>
      <c r="CH123" s="258"/>
      <c r="CI123" s="258"/>
      <c r="CJ123" s="258"/>
      <c r="CK123" s="258"/>
      <c r="CL123" s="259"/>
      <c r="CM123" s="293" t="s">
        <v>65</v>
      </c>
      <c r="CN123" s="294"/>
      <c r="CO123" s="294"/>
      <c r="CP123" s="294"/>
      <c r="CQ123" s="294"/>
      <c r="CR123" s="294"/>
      <c r="CS123" s="294"/>
      <c r="CT123" s="294"/>
      <c r="CU123" s="295"/>
    </row>
    <row r="124" spans="1:99" ht="12.75">
      <c r="A124" s="287" t="s">
        <v>158</v>
      </c>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53"/>
      <c r="AW124" s="202"/>
      <c r="AX124" s="202"/>
      <c r="AY124" s="254"/>
      <c r="AZ124" s="256"/>
      <c r="BA124" s="202"/>
      <c r="BB124" s="202"/>
      <c r="BC124" s="202"/>
      <c r="BD124" s="202"/>
      <c r="BE124" s="254"/>
      <c r="BF124" s="256"/>
      <c r="BG124" s="202"/>
      <c r="BH124" s="202"/>
      <c r="BI124" s="202"/>
      <c r="BJ124" s="202"/>
      <c r="BK124" s="254"/>
      <c r="BL124" s="260"/>
      <c r="BM124" s="261"/>
      <c r="BN124" s="261"/>
      <c r="BO124" s="261"/>
      <c r="BP124" s="261"/>
      <c r="BQ124" s="261"/>
      <c r="BR124" s="261"/>
      <c r="BS124" s="261"/>
      <c r="BT124" s="262"/>
      <c r="BU124" s="260"/>
      <c r="BV124" s="261"/>
      <c r="BW124" s="261"/>
      <c r="BX124" s="261"/>
      <c r="BY124" s="261"/>
      <c r="BZ124" s="261"/>
      <c r="CA124" s="261"/>
      <c r="CB124" s="261"/>
      <c r="CC124" s="262"/>
      <c r="CD124" s="260"/>
      <c r="CE124" s="261"/>
      <c r="CF124" s="261"/>
      <c r="CG124" s="261"/>
      <c r="CH124" s="261"/>
      <c r="CI124" s="261"/>
      <c r="CJ124" s="261"/>
      <c r="CK124" s="261"/>
      <c r="CL124" s="262"/>
      <c r="CM124" s="299"/>
      <c r="CN124" s="300"/>
      <c r="CO124" s="300"/>
      <c r="CP124" s="300"/>
      <c r="CQ124" s="300"/>
      <c r="CR124" s="300"/>
      <c r="CS124" s="300"/>
      <c r="CT124" s="300"/>
      <c r="CU124" s="301"/>
    </row>
    <row r="125" spans="1:99" ht="13.5" customHeight="1">
      <c r="A125" s="292" t="s">
        <v>164</v>
      </c>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215" t="s">
        <v>159</v>
      </c>
      <c r="AW125" s="216"/>
      <c r="AX125" s="216"/>
      <c r="AY125" s="216"/>
      <c r="AZ125" s="216" t="s">
        <v>65</v>
      </c>
      <c r="BA125" s="216"/>
      <c r="BB125" s="216"/>
      <c r="BC125" s="216"/>
      <c r="BD125" s="216"/>
      <c r="BE125" s="216"/>
      <c r="BF125" s="216"/>
      <c r="BG125" s="216"/>
      <c r="BH125" s="216"/>
      <c r="BI125" s="216"/>
      <c r="BJ125" s="216"/>
      <c r="BK125" s="216"/>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302" t="s">
        <v>65</v>
      </c>
      <c r="CN125" s="302"/>
      <c r="CO125" s="302"/>
      <c r="CP125" s="302"/>
      <c r="CQ125" s="302"/>
      <c r="CR125" s="302"/>
      <c r="CS125" s="302"/>
      <c r="CT125" s="302"/>
      <c r="CU125" s="303"/>
    </row>
    <row r="126" spans="1:99" ht="12.75">
      <c r="A126" s="277" t="s">
        <v>162</v>
      </c>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c r="AP126" s="277"/>
      <c r="AQ126" s="277"/>
      <c r="AR126" s="277"/>
      <c r="AS126" s="277"/>
      <c r="AT126" s="277"/>
      <c r="AU126" s="277"/>
      <c r="AV126" s="250" t="s">
        <v>160</v>
      </c>
      <c r="AW126" s="251"/>
      <c r="AX126" s="251"/>
      <c r="AY126" s="252"/>
      <c r="AZ126" s="255" t="s">
        <v>161</v>
      </c>
      <c r="BA126" s="251"/>
      <c r="BB126" s="251"/>
      <c r="BC126" s="251"/>
      <c r="BD126" s="251"/>
      <c r="BE126" s="252"/>
      <c r="BF126" s="255"/>
      <c r="BG126" s="251"/>
      <c r="BH126" s="251"/>
      <c r="BI126" s="251"/>
      <c r="BJ126" s="251"/>
      <c r="BK126" s="252"/>
      <c r="BL126" s="257"/>
      <c r="BM126" s="258"/>
      <c r="BN126" s="258"/>
      <c r="BO126" s="258"/>
      <c r="BP126" s="258"/>
      <c r="BQ126" s="258"/>
      <c r="BR126" s="258"/>
      <c r="BS126" s="258"/>
      <c r="BT126" s="259"/>
      <c r="BU126" s="257"/>
      <c r="BV126" s="258"/>
      <c r="BW126" s="258"/>
      <c r="BX126" s="258"/>
      <c r="BY126" s="258"/>
      <c r="BZ126" s="258"/>
      <c r="CA126" s="258"/>
      <c r="CB126" s="258"/>
      <c r="CC126" s="259"/>
      <c r="CD126" s="257"/>
      <c r="CE126" s="258"/>
      <c r="CF126" s="258"/>
      <c r="CG126" s="258"/>
      <c r="CH126" s="258"/>
      <c r="CI126" s="258"/>
      <c r="CJ126" s="258"/>
      <c r="CK126" s="258"/>
      <c r="CL126" s="259"/>
      <c r="CM126" s="293" t="s">
        <v>65</v>
      </c>
      <c r="CN126" s="294"/>
      <c r="CO126" s="294"/>
      <c r="CP126" s="294"/>
      <c r="CQ126" s="294"/>
      <c r="CR126" s="294"/>
      <c r="CS126" s="294"/>
      <c r="CT126" s="294"/>
      <c r="CU126" s="295"/>
    </row>
    <row r="127" spans="1:99" ht="12.75">
      <c r="A127" s="287" t="s">
        <v>163</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53"/>
      <c r="AW127" s="202"/>
      <c r="AX127" s="202"/>
      <c r="AY127" s="254"/>
      <c r="AZ127" s="256"/>
      <c r="BA127" s="202"/>
      <c r="BB127" s="202"/>
      <c r="BC127" s="202"/>
      <c r="BD127" s="202"/>
      <c r="BE127" s="254"/>
      <c r="BF127" s="256"/>
      <c r="BG127" s="202"/>
      <c r="BH127" s="202"/>
      <c r="BI127" s="202"/>
      <c r="BJ127" s="202"/>
      <c r="BK127" s="254"/>
      <c r="BL127" s="260"/>
      <c r="BM127" s="261"/>
      <c r="BN127" s="261"/>
      <c r="BO127" s="261"/>
      <c r="BP127" s="261"/>
      <c r="BQ127" s="261"/>
      <c r="BR127" s="261"/>
      <c r="BS127" s="261"/>
      <c r="BT127" s="262"/>
      <c r="BU127" s="260"/>
      <c r="BV127" s="261"/>
      <c r="BW127" s="261"/>
      <c r="BX127" s="261"/>
      <c r="BY127" s="261"/>
      <c r="BZ127" s="261"/>
      <c r="CA127" s="261"/>
      <c r="CB127" s="261"/>
      <c r="CC127" s="262"/>
      <c r="CD127" s="260"/>
      <c r="CE127" s="261"/>
      <c r="CF127" s="261"/>
      <c r="CG127" s="261"/>
      <c r="CH127" s="261"/>
      <c r="CI127" s="261"/>
      <c r="CJ127" s="261"/>
      <c r="CK127" s="261"/>
      <c r="CL127" s="262"/>
      <c r="CM127" s="299"/>
      <c r="CN127" s="300"/>
      <c r="CO127" s="300"/>
      <c r="CP127" s="300"/>
      <c r="CQ127" s="300"/>
      <c r="CR127" s="300"/>
      <c r="CS127" s="300"/>
      <c r="CT127" s="300"/>
      <c r="CU127" s="301"/>
    </row>
    <row r="128" spans="1:99" ht="13.5" customHeight="1">
      <c r="A128" s="292" t="s">
        <v>201</v>
      </c>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15" t="s">
        <v>165</v>
      </c>
      <c r="AW128" s="216"/>
      <c r="AX128" s="216"/>
      <c r="AY128" s="216"/>
      <c r="AZ128" s="216" t="s">
        <v>65</v>
      </c>
      <c r="BA128" s="216"/>
      <c r="BB128" s="216"/>
      <c r="BC128" s="216"/>
      <c r="BD128" s="216"/>
      <c r="BE128" s="216"/>
      <c r="BF128" s="216"/>
      <c r="BG128" s="216"/>
      <c r="BH128" s="216"/>
      <c r="BI128" s="216"/>
      <c r="BJ128" s="216"/>
      <c r="BK128" s="216"/>
      <c r="BL128" s="242">
        <f>BL135</f>
        <v>4840000</v>
      </c>
      <c r="BM128" s="242"/>
      <c r="BN128" s="242"/>
      <c r="BO128" s="242"/>
      <c r="BP128" s="242"/>
      <c r="BQ128" s="242"/>
      <c r="BR128" s="242"/>
      <c r="BS128" s="242"/>
      <c r="BT128" s="242"/>
      <c r="BU128" s="242">
        <f>BL128</f>
        <v>4840000</v>
      </c>
      <c r="BV128" s="242"/>
      <c r="BW128" s="242"/>
      <c r="BX128" s="242"/>
      <c r="BY128" s="242"/>
      <c r="BZ128" s="242"/>
      <c r="CA128" s="242"/>
      <c r="CB128" s="242"/>
      <c r="CC128" s="242"/>
      <c r="CD128" s="242">
        <f>BU128</f>
        <v>4840000</v>
      </c>
      <c r="CE128" s="242"/>
      <c r="CF128" s="242"/>
      <c r="CG128" s="242"/>
      <c r="CH128" s="242"/>
      <c r="CI128" s="242"/>
      <c r="CJ128" s="242"/>
      <c r="CK128" s="242"/>
      <c r="CL128" s="242"/>
      <c r="CM128" s="311"/>
      <c r="CN128" s="312"/>
      <c r="CO128" s="312"/>
      <c r="CP128" s="312"/>
      <c r="CQ128" s="312"/>
      <c r="CR128" s="312"/>
      <c r="CS128" s="312"/>
      <c r="CT128" s="312"/>
      <c r="CU128" s="313"/>
    </row>
    <row r="129" spans="1:99" ht="12.75">
      <c r="A129" s="277" t="s">
        <v>58</v>
      </c>
      <c r="B129" s="277"/>
      <c r="C129" s="277"/>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7"/>
      <c r="AI129" s="277"/>
      <c r="AJ129" s="277"/>
      <c r="AK129" s="277"/>
      <c r="AL129" s="277"/>
      <c r="AM129" s="277"/>
      <c r="AN129" s="277"/>
      <c r="AO129" s="277"/>
      <c r="AP129" s="277"/>
      <c r="AQ129" s="277"/>
      <c r="AR129" s="277"/>
      <c r="AS129" s="277"/>
      <c r="AT129" s="277"/>
      <c r="AU129" s="277"/>
      <c r="AV129" s="250" t="s">
        <v>166</v>
      </c>
      <c r="AW129" s="251"/>
      <c r="AX129" s="251"/>
      <c r="AY129" s="252"/>
      <c r="AZ129" s="255" t="s">
        <v>167</v>
      </c>
      <c r="BA129" s="251"/>
      <c r="BB129" s="251"/>
      <c r="BC129" s="251"/>
      <c r="BD129" s="251"/>
      <c r="BE129" s="252"/>
      <c r="BF129" s="255"/>
      <c r="BG129" s="251"/>
      <c r="BH129" s="251"/>
      <c r="BI129" s="251"/>
      <c r="BJ129" s="251"/>
      <c r="BK129" s="252"/>
      <c r="BL129" s="257"/>
      <c r="BM129" s="258"/>
      <c r="BN129" s="258"/>
      <c r="BO129" s="258"/>
      <c r="BP129" s="258"/>
      <c r="BQ129" s="258"/>
      <c r="BR129" s="258"/>
      <c r="BS129" s="258"/>
      <c r="BT129" s="259"/>
      <c r="BU129" s="257"/>
      <c r="BV129" s="258"/>
      <c r="BW129" s="258"/>
      <c r="BX129" s="258"/>
      <c r="BY129" s="258"/>
      <c r="BZ129" s="258"/>
      <c r="CA129" s="258"/>
      <c r="CB129" s="258"/>
      <c r="CC129" s="259"/>
      <c r="CD129" s="257"/>
      <c r="CE129" s="258"/>
      <c r="CF129" s="258"/>
      <c r="CG129" s="258"/>
      <c r="CH129" s="258"/>
      <c r="CI129" s="258"/>
      <c r="CJ129" s="258"/>
      <c r="CK129" s="258"/>
      <c r="CL129" s="259"/>
      <c r="CM129" s="293"/>
      <c r="CN129" s="294"/>
      <c r="CO129" s="294"/>
      <c r="CP129" s="294"/>
      <c r="CQ129" s="294"/>
      <c r="CR129" s="294"/>
      <c r="CS129" s="294"/>
      <c r="CT129" s="294"/>
      <c r="CU129" s="295"/>
    </row>
    <row r="130" spans="1:99" ht="12.75">
      <c r="A130" s="287" t="s">
        <v>173</v>
      </c>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53"/>
      <c r="AW130" s="202"/>
      <c r="AX130" s="202"/>
      <c r="AY130" s="254"/>
      <c r="AZ130" s="256"/>
      <c r="BA130" s="202"/>
      <c r="BB130" s="202"/>
      <c r="BC130" s="202"/>
      <c r="BD130" s="202"/>
      <c r="BE130" s="254"/>
      <c r="BF130" s="256"/>
      <c r="BG130" s="202"/>
      <c r="BH130" s="202"/>
      <c r="BI130" s="202"/>
      <c r="BJ130" s="202"/>
      <c r="BK130" s="254"/>
      <c r="BL130" s="260"/>
      <c r="BM130" s="261"/>
      <c r="BN130" s="261"/>
      <c r="BO130" s="261"/>
      <c r="BP130" s="261"/>
      <c r="BQ130" s="261"/>
      <c r="BR130" s="261"/>
      <c r="BS130" s="261"/>
      <c r="BT130" s="262"/>
      <c r="BU130" s="260"/>
      <c r="BV130" s="261"/>
      <c r="BW130" s="261"/>
      <c r="BX130" s="261"/>
      <c r="BY130" s="261"/>
      <c r="BZ130" s="261"/>
      <c r="CA130" s="261"/>
      <c r="CB130" s="261"/>
      <c r="CC130" s="262"/>
      <c r="CD130" s="260"/>
      <c r="CE130" s="261"/>
      <c r="CF130" s="261"/>
      <c r="CG130" s="261"/>
      <c r="CH130" s="261"/>
      <c r="CI130" s="261"/>
      <c r="CJ130" s="261"/>
      <c r="CK130" s="261"/>
      <c r="CL130" s="262"/>
      <c r="CM130" s="299"/>
      <c r="CN130" s="300"/>
      <c r="CO130" s="300"/>
      <c r="CP130" s="300"/>
      <c r="CQ130" s="300"/>
      <c r="CR130" s="300"/>
      <c r="CS130" s="300"/>
      <c r="CT130" s="300"/>
      <c r="CU130" s="301"/>
    </row>
    <row r="131" spans="1:99" ht="12.75">
      <c r="A131" s="277" t="s">
        <v>234</v>
      </c>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308"/>
      <c r="AV131" s="250" t="s">
        <v>170</v>
      </c>
      <c r="AW131" s="251"/>
      <c r="AX131" s="251"/>
      <c r="AY131" s="252"/>
      <c r="AZ131" s="255" t="s">
        <v>169</v>
      </c>
      <c r="BA131" s="251"/>
      <c r="BB131" s="251"/>
      <c r="BC131" s="251"/>
      <c r="BD131" s="251"/>
      <c r="BE131" s="252"/>
      <c r="BF131" s="255"/>
      <c r="BG131" s="251"/>
      <c r="BH131" s="251"/>
      <c r="BI131" s="251"/>
      <c r="BJ131" s="251"/>
      <c r="BK131" s="252"/>
      <c r="BL131" s="257"/>
      <c r="BM131" s="258"/>
      <c r="BN131" s="258"/>
      <c r="BO131" s="258"/>
      <c r="BP131" s="258"/>
      <c r="BQ131" s="258"/>
      <c r="BR131" s="258"/>
      <c r="BS131" s="258"/>
      <c r="BT131" s="259"/>
      <c r="BU131" s="257"/>
      <c r="BV131" s="258"/>
      <c r="BW131" s="258"/>
      <c r="BX131" s="258"/>
      <c r="BY131" s="258"/>
      <c r="BZ131" s="258"/>
      <c r="CA131" s="258"/>
      <c r="CB131" s="258"/>
      <c r="CC131" s="259"/>
      <c r="CD131" s="257"/>
      <c r="CE131" s="258"/>
      <c r="CF131" s="258"/>
      <c r="CG131" s="258"/>
      <c r="CH131" s="258"/>
      <c r="CI131" s="258"/>
      <c r="CJ131" s="258"/>
      <c r="CK131" s="258"/>
      <c r="CL131" s="259"/>
      <c r="CM131" s="293"/>
      <c r="CN131" s="294"/>
      <c r="CO131" s="294"/>
      <c r="CP131" s="294"/>
      <c r="CQ131" s="294"/>
      <c r="CR131" s="294"/>
      <c r="CS131" s="294"/>
      <c r="CT131" s="294"/>
      <c r="CU131" s="295"/>
    </row>
    <row r="132" spans="1:99" ht="12.75">
      <c r="A132" s="287" t="s">
        <v>235</v>
      </c>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53"/>
      <c r="AW132" s="202"/>
      <c r="AX132" s="202"/>
      <c r="AY132" s="254"/>
      <c r="AZ132" s="256"/>
      <c r="BA132" s="202"/>
      <c r="BB132" s="202"/>
      <c r="BC132" s="202"/>
      <c r="BD132" s="202"/>
      <c r="BE132" s="254"/>
      <c r="BF132" s="256"/>
      <c r="BG132" s="202"/>
      <c r="BH132" s="202"/>
      <c r="BI132" s="202"/>
      <c r="BJ132" s="202"/>
      <c r="BK132" s="254"/>
      <c r="BL132" s="260"/>
      <c r="BM132" s="261"/>
      <c r="BN132" s="261"/>
      <c r="BO132" s="261"/>
      <c r="BP132" s="261"/>
      <c r="BQ132" s="261"/>
      <c r="BR132" s="261"/>
      <c r="BS132" s="261"/>
      <c r="BT132" s="262"/>
      <c r="BU132" s="260"/>
      <c r="BV132" s="261"/>
      <c r="BW132" s="261"/>
      <c r="BX132" s="261"/>
      <c r="BY132" s="261"/>
      <c r="BZ132" s="261"/>
      <c r="CA132" s="261"/>
      <c r="CB132" s="261"/>
      <c r="CC132" s="262"/>
      <c r="CD132" s="260"/>
      <c r="CE132" s="261"/>
      <c r="CF132" s="261"/>
      <c r="CG132" s="261"/>
      <c r="CH132" s="261"/>
      <c r="CI132" s="261"/>
      <c r="CJ132" s="261"/>
      <c r="CK132" s="261"/>
      <c r="CL132" s="262"/>
      <c r="CM132" s="299"/>
      <c r="CN132" s="300"/>
      <c r="CO132" s="300"/>
      <c r="CP132" s="300"/>
      <c r="CQ132" s="300"/>
      <c r="CR132" s="300"/>
      <c r="CS132" s="300"/>
      <c r="CT132" s="300"/>
      <c r="CU132" s="301"/>
    </row>
    <row r="133" spans="1:99" ht="12.75">
      <c r="A133" s="277" t="s">
        <v>174</v>
      </c>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7"/>
      <c r="AJ133" s="277"/>
      <c r="AK133" s="277"/>
      <c r="AL133" s="277"/>
      <c r="AM133" s="277"/>
      <c r="AN133" s="277"/>
      <c r="AO133" s="277"/>
      <c r="AP133" s="277"/>
      <c r="AQ133" s="277"/>
      <c r="AR133" s="277"/>
      <c r="AS133" s="277"/>
      <c r="AT133" s="277"/>
      <c r="AU133" s="277"/>
      <c r="AV133" s="250" t="s">
        <v>171</v>
      </c>
      <c r="AW133" s="251"/>
      <c r="AX133" s="251"/>
      <c r="AY133" s="252"/>
      <c r="AZ133" s="255" t="s">
        <v>172</v>
      </c>
      <c r="BA133" s="251"/>
      <c r="BB133" s="251"/>
      <c r="BC133" s="251"/>
      <c r="BD133" s="251"/>
      <c r="BE133" s="252"/>
      <c r="BF133" s="255"/>
      <c r="BG133" s="251"/>
      <c r="BH133" s="251"/>
      <c r="BI133" s="251"/>
      <c r="BJ133" s="251"/>
      <c r="BK133" s="252"/>
      <c r="BL133" s="257"/>
      <c r="BM133" s="258"/>
      <c r="BN133" s="258"/>
      <c r="BO133" s="258"/>
      <c r="BP133" s="258"/>
      <c r="BQ133" s="258"/>
      <c r="BR133" s="258"/>
      <c r="BS133" s="258"/>
      <c r="BT133" s="259"/>
      <c r="BU133" s="257"/>
      <c r="BV133" s="258"/>
      <c r="BW133" s="258"/>
      <c r="BX133" s="258"/>
      <c r="BY133" s="258"/>
      <c r="BZ133" s="258"/>
      <c r="CA133" s="258"/>
      <c r="CB133" s="258"/>
      <c r="CC133" s="259"/>
      <c r="CD133" s="257"/>
      <c r="CE133" s="258"/>
      <c r="CF133" s="258"/>
      <c r="CG133" s="258"/>
      <c r="CH133" s="258"/>
      <c r="CI133" s="258"/>
      <c r="CJ133" s="258"/>
      <c r="CK133" s="258"/>
      <c r="CL133" s="259"/>
      <c r="CM133" s="293"/>
      <c r="CN133" s="294"/>
      <c r="CO133" s="294"/>
      <c r="CP133" s="294"/>
      <c r="CQ133" s="294"/>
      <c r="CR133" s="294"/>
      <c r="CS133" s="294"/>
      <c r="CT133" s="294"/>
      <c r="CU133" s="295"/>
    </row>
    <row r="134" spans="1:99" ht="12.75">
      <c r="A134" s="287" t="s">
        <v>175</v>
      </c>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53"/>
      <c r="AW134" s="202"/>
      <c r="AX134" s="202"/>
      <c r="AY134" s="254"/>
      <c r="AZ134" s="256"/>
      <c r="BA134" s="202"/>
      <c r="BB134" s="202"/>
      <c r="BC134" s="202"/>
      <c r="BD134" s="202"/>
      <c r="BE134" s="254"/>
      <c r="BF134" s="256"/>
      <c r="BG134" s="202"/>
      <c r="BH134" s="202"/>
      <c r="BI134" s="202"/>
      <c r="BJ134" s="202"/>
      <c r="BK134" s="254"/>
      <c r="BL134" s="260"/>
      <c r="BM134" s="261"/>
      <c r="BN134" s="261"/>
      <c r="BO134" s="261"/>
      <c r="BP134" s="261"/>
      <c r="BQ134" s="261"/>
      <c r="BR134" s="261"/>
      <c r="BS134" s="261"/>
      <c r="BT134" s="262"/>
      <c r="BU134" s="260"/>
      <c r="BV134" s="261"/>
      <c r="BW134" s="261"/>
      <c r="BX134" s="261"/>
      <c r="BY134" s="261"/>
      <c r="BZ134" s="261"/>
      <c r="CA134" s="261"/>
      <c r="CB134" s="261"/>
      <c r="CC134" s="262"/>
      <c r="CD134" s="260"/>
      <c r="CE134" s="261"/>
      <c r="CF134" s="261"/>
      <c r="CG134" s="261"/>
      <c r="CH134" s="261"/>
      <c r="CI134" s="261"/>
      <c r="CJ134" s="261"/>
      <c r="CK134" s="261"/>
      <c r="CL134" s="262"/>
      <c r="CM134" s="299"/>
      <c r="CN134" s="300"/>
      <c r="CO134" s="300"/>
      <c r="CP134" s="300"/>
      <c r="CQ134" s="300"/>
      <c r="CR134" s="300"/>
      <c r="CS134" s="300"/>
      <c r="CT134" s="300"/>
      <c r="CU134" s="301"/>
    </row>
    <row r="135" spans="1:99" ht="13.5" customHeight="1">
      <c r="A135" s="267" t="s">
        <v>178</v>
      </c>
      <c r="B135" s="267"/>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7"/>
      <c r="AS135" s="267"/>
      <c r="AT135" s="267"/>
      <c r="AU135" s="267"/>
      <c r="AV135" s="215" t="s">
        <v>176</v>
      </c>
      <c r="AW135" s="216"/>
      <c r="AX135" s="216"/>
      <c r="AY135" s="216"/>
      <c r="AZ135" s="216" t="s">
        <v>177</v>
      </c>
      <c r="BA135" s="216"/>
      <c r="BB135" s="216"/>
      <c r="BC135" s="216"/>
      <c r="BD135" s="216"/>
      <c r="BE135" s="216"/>
      <c r="BF135" s="216"/>
      <c r="BG135" s="216"/>
      <c r="BH135" s="216"/>
      <c r="BI135" s="216"/>
      <c r="BJ135" s="216"/>
      <c r="BK135" s="216"/>
      <c r="BL135" s="242">
        <f>BL137+BL138+BL139+BL140+BL141+BL142+BL143+BL144+BL145+BL146+BL147</f>
        <v>4840000</v>
      </c>
      <c r="BM135" s="242"/>
      <c r="BN135" s="242"/>
      <c r="BO135" s="242"/>
      <c r="BP135" s="242"/>
      <c r="BQ135" s="242"/>
      <c r="BR135" s="242"/>
      <c r="BS135" s="242"/>
      <c r="BT135" s="242"/>
      <c r="BU135" s="242">
        <f>BL135</f>
        <v>4840000</v>
      </c>
      <c r="BV135" s="242"/>
      <c r="BW135" s="242"/>
      <c r="BX135" s="242"/>
      <c r="BY135" s="242"/>
      <c r="BZ135" s="242"/>
      <c r="CA135" s="242"/>
      <c r="CB135" s="242"/>
      <c r="CC135" s="242"/>
      <c r="CD135" s="242">
        <f>BU135</f>
        <v>4840000</v>
      </c>
      <c r="CE135" s="242"/>
      <c r="CF135" s="242"/>
      <c r="CG135" s="242"/>
      <c r="CH135" s="242"/>
      <c r="CI135" s="242"/>
      <c r="CJ135" s="242"/>
      <c r="CK135" s="242"/>
      <c r="CL135" s="242"/>
      <c r="CM135" s="311"/>
      <c r="CN135" s="312"/>
      <c r="CO135" s="312"/>
      <c r="CP135" s="312"/>
      <c r="CQ135" s="312"/>
      <c r="CR135" s="312"/>
      <c r="CS135" s="312"/>
      <c r="CT135" s="312"/>
      <c r="CU135" s="313"/>
    </row>
    <row r="136" spans="1:99" ht="12.75">
      <c r="A136" s="305" t="s">
        <v>88</v>
      </c>
      <c r="B136" s="305"/>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250"/>
      <c r="AW136" s="314"/>
      <c r="AX136" s="314"/>
      <c r="AY136" s="315"/>
      <c r="AZ136" s="272"/>
      <c r="BA136" s="316"/>
      <c r="BB136" s="316"/>
      <c r="BC136" s="316"/>
      <c r="BD136" s="316"/>
      <c r="BE136" s="317"/>
      <c r="BF136" s="272"/>
      <c r="BG136" s="316"/>
      <c r="BH136" s="316"/>
      <c r="BI136" s="316"/>
      <c r="BJ136" s="316"/>
      <c r="BK136" s="317"/>
      <c r="BL136" s="273"/>
      <c r="BM136" s="318"/>
      <c r="BN136" s="318"/>
      <c r="BO136" s="318"/>
      <c r="BP136" s="318"/>
      <c r="BQ136" s="318"/>
      <c r="BR136" s="318"/>
      <c r="BS136" s="318"/>
      <c r="BT136" s="319"/>
      <c r="BU136" s="273"/>
      <c r="BV136" s="318"/>
      <c r="BW136" s="318"/>
      <c r="BX136" s="318"/>
      <c r="BY136" s="318"/>
      <c r="BZ136" s="318"/>
      <c r="CA136" s="318"/>
      <c r="CB136" s="318"/>
      <c r="CC136" s="319"/>
      <c r="CD136" s="273"/>
      <c r="CE136" s="318"/>
      <c r="CF136" s="318"/>
      <c r="CG136" s="318"/>
      <c r="CH136" s="318"/>
      <c r="CI136" s="318"/>
      <c r="CJ136" s="318"/>
      <c r="CK136" s="318"/>
      <c r="CL136" s="319"/>
      <c r="CM136" s="311"/>
      <c r="CN136" s="316"/>
      <c r="CO136" s="316"/>
      <c r="CP136" s="316"/>
      <c r="CQ136" s="316"/>
      <c r="CR136" s="316"/>
      <c r="CS136" s="316"/>
      <c r="CT136" s="316"/>
      <c r="CU136" s="320"/>
    </row>
    <row r="137" spans="1:99" ht="12.75">
      <c r="A137" s="305" t="s">
        <v>682</v>
      </c>
      <c r="B137" s="305"/>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250" t="s">
        <v>814</v>
      </c>
      <c r="AW137" s="314"/>
      <c r="AX137" s="314"/>
      <c r="AY137" s="315"/>
      <c r="AZ137" s="272" t="s">
        <v>177</v>
      </c>
      <c r="BA137" s="316"/>
      <c r="BB137" s="316"/>
      <c r="BC137" s="316"/>
      <c r="BD137" s="316"/>
      <c r="BE137" s="317"/>
      <c r="BF137" s="272" t="s">
        <v>684</v>
      </c>
      <c r="BG137" s="316"/>
      <c r="BH137" s="316"/>
      <c r="BI137" s="316"/>
      <c r="BJ137" s="316"/>
      <c r="BK137" s="317"/>
      <c r="BL137" s="273">
        <v>108000</v>
      </c>
      <c r="BM137" s="318"/>
      <c r="BN137" s="318"/>
      <c r="BO137" s="318"/>
      <c r="BP137" s="318"/>
      <c r="BQ137" s="318"/>
      <c r="BR137" s="318"/>
      <c r="BS137" s="318"/>
      <c r="BT137" s="319"/>
      <c r="BU137" s="273">
        <f>BL137</f>
        <v>108000</v>
      </c>
      <c r="BV137" s="318"/>
      <c r="BW137" s="318"/>
      <c r="BX137" s="318"/>
      <c r="BY137" s="318"/>
      <c r="BZ137" s="318"/>
      <c r="CA137" s="318"/>
      <c r="CB137" s="318"/>
      <c r="CC137" s="319"/>
      <c r="CD137" s="273">
        <f>BU137</f>
        <v>108000</v>
      </c>
      <c r="CE137" s="318"/>
      <c r="CF137" s="318"/>
      <c r="CG137" s="318"/>
      <c r="CH137" s="318"/>
      <c r="CI137" s="318"/>
      <c r="CJ137" s="318"/>
      <c r="CK137" s="318"/>
      <c r="CL137" s="319"/>
      <c r="CM137" s="311"/>
      <c r="CN137" s="316"/>
      <c r="CO137" s="316"/>
      <c r="CP137" s="316"/>
      <c r="CQ137" s="316"/>
      <c r="CR137" s="316"/>
      <c r="CS137" s="316"/>
      <c r="CT137" s="316"/>
      <c r="CU137" s="320"/>
    </row>
    <row r="138" spans="1:99" ht="12.75">
      <c r="A138" s="305" t="s">
        <v>685</v>
      </c>
      <c r="B138" s="305"/>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250" t="s">
        <v>815</v>
      </c>
      <c r="AW138" s="314"/>
      <c r="AX138" s="314"/>
      <c r="AY138" s="315"/>
      <c r="AZ138" s="272" t="s">
        <v>177</v>
      </c>
      <c r="BA138" s="316"/>
      <c r="BB138" s="316"/>
      <c r="BC138" s="316"/>
      <c r="BD138" s="316"/>
      <c r="BE138" s="317"/>
      <c r="BF138" s="272" t="s">
        <v>686</v>
      </c>
      <c r="BG138" s="316"/>
      <c r="BH138" s="316"/>
      <c r="BI138" s="316"/>
      <c r="BJ138" s="316"/>
      <c r="BK138" s="317"/>
      <c r="BL138" s="273">
        <v>20000</v>
      </c>
      <c r="BM138" s="318"/>
      <c r="BN138" s="318"/>
      <c r="BO138" s="318"/>
      <c r="BP138" s="318"/>
      <c r="BQ138" s="318"/>
      <c r="BR138" s="318"/>
      <c r="BS138" s="318"/>
      <c r="BT138" s="319"/>
      <c r="BU138" s="273">
        <f aca="true" t="shared" si="0" ref="BU138:BU147">BL138</f>
        <v>20000</v>
      </c>
      <c r="BV138" s="318"/>
      <c r="BW138" s="318"/>
      <c r="BX138" s="318"/>
      <c r="BY138" s="318"/>
      <c r="BZ138" s="318"/>
      <c r="CA138" s="318"/>
      <c r="CB138" s="318"/>
      <c r="CC138" s="319"/>
      <c r="CD138" s="273">
        <f aca="true" t="shared" si="1" ref="CD138:CD147">BU138</f>
        <v>20000</v>
      </c>
      <c r="CE138" s="318"/>
      <c r="CF138" s="318"/>
      <c r="CG138" s="318"/>
      <c r="CH138" s="318"/>
      <c r="CI138" s="318"/>
      <c r="CJ138" s="318"/>
      <c r="CK138" s="318"/>
      <c r="CL138" s="319"/>
      <c r="CM138" s="311"/>
      <c r="CN138" s="316"/>
      <c r="CO138" s="316"/>
      <c r="CP138" s="316"/>
      <c r="CQ138" s="316"/>
      <c r="CR138" s="316"/>
      <c r="CS138" s="316"/>
      <c r="CT138" s="316"/>
      <c r="CU138" s="320"/>
    </row>
    <row r="139" spans="1:99" ht="12.75">
      <c r="A139" s="305" t="s">
        <v>687</v>
      </c>
      <c r="B139" s="305"/>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250" t="s">
        <v>816</v>
      </c>
      <c r="AW139" s="314"/>
      <c r="AX139" s="314"/>
      <c r="AY139" s="315"/>
      <c r="AZ139" s="272" t="s">
        <v>177</v>
      </c>
      <c r="BA139" s="316"/>
      <c r="BB139" s="316"/>
      <c r="BC139" s="316"/>
      <c r="BD139" s="316"/>
      <c r="BE139" s="317"/>
      <c r="BF139" s="272" t="s">
        <v>688</v>
      </c>
      <c r="BG139" s="316"/>
      <c r="BH139" s="316"/>
      <c r="BI139" s="316"/>
      <c r="BJ139" s="316"/>
      <c r="BK139" s="317"/>
      <c r="BL139" s="273">
        <v>646000</v>
      </c>
      <c r="BM139" s="318"/>
      <c r="BN139" s="318"/>
      <c r="BO139" s="318"/>
      <c r="BP139" s="318"/>
      <c r="BQ139" s="318"/>
      <c r="BR139" s="318"/>
      <c r="BS139" s="318"/>
      <c r="BT139" s="319"/>
      <c r="BU139" s="273">
        <f t="shared" si="0"/>
        <v>646000</v>
      </c>
      <c r="BV139" s="318"/>
      <c r="BW139" s="318"/>
      <c r="BX139" s="318"/>
      <c r="BY139" s="318"/>
      <c r="BZ139" s="318"/>
      <c r="CA139" s="318"/>
      <c r="CB139" s="318"/>
      <c r="CC139" s="319"/>
      <c r="CD139" s="273">
        <f t="shared" si="1"/>
        <v>646000</v>
      </c>
      <c r="CE139" s="318"/>
      <c r="CF139" s="318"/>
      <c r="CG139" s="318"/>
      <c r="CH139" s="318"/>
      <c r="CI139" s="318"/>
      <c r="CJ139" s="318"/>
      <c r="CK139" s="318"/>
      <c r="CL139" s="319"/>
      <c r="CM139" s="311"/>
      <c r="CN139" s="316"/>
      <c r="CO139" s="316"/>
      <c r="CP139" s="316"/>
      <c r="CQ139" s="316"/>
      <c r="CR139" s="316"/>
      <c r="CS139" s="316"/>
      <c r="CT139" s="316"/>
      <c r="CU139" s="320"/>
    </row>
    <row r="140" spans="1:99" ht="12.75">
      <c r="A140" s="305" t="s">
        <v>817</v>
      </c>
      <c r="B140" s="305"/>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250" t="s">
        <v>818</v>
      </c>
      <c r="AW140" s="314"/>
      <c r="AX140" s="314"/>
      <c r="AY140" s="315"/>
      <c r="AZ140" s="272" t="s">
        <v>177</v>
      </c>
      <c r="BA140" s="316"/>
      <c r="BB140" s="316"/>
      <c r="BC140" s="316"/>
      <c r="BD140" s="316"/>
      <c r="BE140" s="317"/>
      <c r="BF140" s="272" t="s">
        <v>689</v>
      </c>
      <c r="BG140" s="316"/>
      <c r="BH140" s="316"/>
      <c r="BI140" s="316"/>
      <c r="BJ140" s="316"/>
      <c r="BK140" s="317"/>
      <c r="BL140" s="273">
        <v>450000</v>
      </c>
      <c r="BM140" s="318"/>
      <c r="BN140" s="318"/>
      <c r="BO140" s="318"/>
      <c r="BP140" s="318"/>
      <c r="BQ140" s="318"/>
      <c r="BR140" s="318"/>
      <c r="BS140" s="318"/>
      <c r="BT140" s="319"/>
      <c r="BU140" s="273">
        <f t="shared" si="0"/>
        <v>450000</v>
      </c>
      <c r="BV140" s="318"/>
      <c r="BW140" s="318"/>
      <c r="BX140" s="318"/>
      <c r="BY140" s="318"/>
      <c r="BZ140" s="318"/>
      <c r="CA140" s="318"/>
      <c r="CB140" s="318"/>
      <c r="CC140" s="319"/>
      <c r="CD140" s="273">
        <f t="shared" si="1"/>
        <v>450000</v>
      </c>
      <c r="CE140" s="318"/>
      <c r="CF140" s="318"/>
      <c r="CG140" s="318"/>
      <c r="CH140" s="318"/>
      <c r="CI140" s="318"/>
      <c r="CJ140" s="318"/>
      <c r="CK140" s="318"/>
      <c r="CL140" s="319"/>
      <c r="CM140" s="311"/>
      <c r="CN140" s="316"/>
      <c r="CO140" s="316"/>
      <c r="CP140" s="316"/>
      <c r="CQ140" s="316"/>
      <c r="CR140" s="316"/>
      <c r="CS140" s="316"/>
      <c r="CT140" s="316"/>
      <c r="CU140" s="320"/>
    </row>
    <row r="141" spans="1:99" ht="12.75">
      <c r="A141" s="305" t="s">
        <v>819</v>
      </c>
      <c r="B141" s="305"/>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250" t="s">
        <v>820</v>
      </c>
      <c r="AW141" s="314"/>
      <c r="AX141" s="314"/>
      <c r="AY141" s="315"/>
      <c r="AZ141" s="272" t="s">
        <v>177</v>
      </c>
      <c r="BA141" s="316"/>
      <c r="BB141" s="316"/>
      <c r="BC141" s="316"/>
      <c r="BD141" s="316"/>
      <c r="BE141" s="317"/>
      <c r="BF141" s="272" t="s">
        <v>690</v>
      </c>
      <c r="BG141" s="316"/>
      <c r="BH141" s="316"/>
      <c r="BI141" s="316"/>
      <c r="BJ141" s="316"/>
      <c r="BK141" s="317"/>
      <c r="BL141" s="273">
        <v>2750000</v>
      </c>
      <c r="BM141" s="318"/>
      <c r="BN141" s="318"/>
      <c r="BO141" s="318"/>
      <c r="BP141" s="318"/>
      <c r="BQ141" s="318"/>
      <c r="BR141" s="318"/>
      <c r="BS141" s="318"/>
      <c r="BT141" s="319"/>
      <c r="BU141" s="273">
        <f t="shared" si="0"/>
        <v>2750000</v>
      </c>
      <c r="BV141" s="318"/>
      <c r="BW141" s="318"/>
      <c r="BX141" s="318"/>
      <c r="BY141" s="318"/>
      <c r="BZ141" s="318"/>
      <c r="CA141" s="318"/>
      <c r="CB141" s="318"/>
      <c r="CC141" s="319"/>
      <c r="CD141" s="273">
        <f t="shared" si="1"/>
        <v>2750000</v>
      </c>
      <c r="CE141" s="318"/>
      <c r="CF141" s="318"/>
      <c r="CG141" s="318"/>
      <c r="CH141" s="318"/>
      <c r="CI141" s="318"/>
      <c r="CJ141" s="318"/>
      <c r="CK141" s="318"/>
      <c r="CL141" s="319"/>
      <c r="CM141" s="311"/>
      <c r="CN141" s="316"/>
      <c r="CO141" s="316"/>
      <c r="CP141" s="316"/>
      <c r="CQ141" s="316"/>
      <c r="CR141" s="316"/>
      <c r="CS141" s="316"/>
      <c r="CT141" s="316"/>
      <c r="CU141" s="320"/>
    </row>
    <row r="142" spans="1:99" ht="12.75">
      <c r="A142" s="305" t="s">
        <v>821</v>
      </c>
      <c r="B142" s="305"/>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250" t="s">
        <v>822</v>
      </c>
      <c r="AW142" s="314"/>
      <c r="AX142" s="314"/>
      <c r="AY142" s="315"/>
      <c r="AZ142" s="272" t="s">
        <v>177</v>
      </c>
      <c r="BA142" s="316"/>
      <c r="BB142" s="316"/>
      <c r="BC142" s="316"/>
      <c r="BD142" s="316"/>
      <c r="BE142" s="317"/>
      <c r="BF142" s="272" t="s">
        <v>823</v>
      </c>
      <c r="BG142" s="316"/>
      <c r="BH142" s="316"/>
      <c r="BI142" s="316"/>
      <c r="BJ142" s="316"/>
      <c r="BK142" s="317"/>
      <c r="BL142" s="273">
        <v>46000</v>
      </c>
      <c r="BM142" s="318"/>
      <c r="BN142" s="318"/>
      <c r="BO142" s="318"/>
      <c r="BP142" s="318"/>
      <c r="BQ142" s="318"/>
      <c r="BR142" s="318"/>
      <c r="BS142" s="318"/>
      <c r="BT142" s="319"/>
      <c r="BU142" s="273">
        <f t="shared" si="0"/>
        <v>46000</v>
      </c>
      <c r="BV142" s="318"/>
      <c r="BW142" s="318"/>
      <c r="BX142" s="318"/>
      <c r="BY142" s="318"/>
      <c r="BZ142" s="318"/>
      <c r="CA142" s="318"/>
      <c r="CB142" s="318"/>
      <c r="CC142" s="319"/>
      <c r="CD142" s="273">
        <f t="shared" si="1"/>
        <v>46000</v>
      </c>
      <c r="CE142" s="318"/>
      <c r="CF142" s="318"/>
      <c r="CG142" s="318"/>
      <c r="CH142" s="318"/>
      <c r="CI142" s="318"/>
      <c r="CJ142" s="318"/>
      <c r="CK142" s="318"/>
      <c r="CL142" s="319"/>
      <c r="CM142" s="311"/>
      <c r="CN142" s="316"/>
      <c r="CO142" s="316"/>
      <c r="CP142" s="316"/>
      <c r="CQ142" s="316"/>
      <c r="CR142" s="316"/>
      <c r="CS142" s="316"/>
      <c r="CT142" s="316"/>
      <c r="CU142" s="320"/>
    </row>
    <row r="143" spans="1:99" ht="12.75">
      <c r="A143" s="305" t="s">
        <v>824</v>
      </c>
      <c r="B143" s="305"/>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250" t="s">
        <v>825</v>
      </c>
      <c r="AW143" s="314"/>
      <c r="AX143" s="314"/>
      <c r="AY143" s="315"/>
      <c r="AZ143" s="272" t="s">
        <v>177</v>
      </c>
      <c r="BA143" s="316"/>
      <c r="BB143" s="316"/>
      <c r="BC143" s="316"/>
      <c r="BD143" s="316"/>
      <c r="BE143" s="317"/>
      <c r="BF143" s="272" t="s">
        <v>681</v>
      </c>
      <c r="BG143" s="316"/>
      <c r="BH143" s="316"/>
      <c r="BI143" s="316"/>
      <c r="BJ143" s="316"/>
      <c r="BK143" s="317"/>
      <c r="BL143" s="273">
        <v>220000</v>
      </c>
      <c r="BM143" s="318"/>
      <c r="BN143" s="318"/>
      <c r="BO143" s="318"/>
      <c r="BP143" s="318"/>
      <c r="BQ143" s="318"/>
      <c r="BR143" s="318"/>
      <c r="BS143" s="318"/>
      <c r="BT143" s="319"/>
      <c r="BU143" s="273">
        <f t="shared" si="0"/>
        <v>220000</v>
      </c>
      <c r="BV143" s="318"/>
      <c r="BW143" s="318"/>
      <c r="BX143" s="318"/>
      <c r="BY143" s="318"/>
      <c r="BZ143" s="318"/>
      <c r="CA143" s="318"/>
      <c r="CB143" s="318"/>
      <c r="CC143" s="319"/>
      <c r="CD143" s="273">
        <f t="shared" si="1"/>
        <v>220000</v>
      </c>
      <c r="CE143" s="318"/>
      <c r="CF143" s="318"/>
      <c r="CG143" s="318"/>
      <c r="CH143" s="318"/>
      <c r="CI143" s="318"/>
      <c r="CJ143" s="318"/>
      <c r="CK143" s="318"/>
      <c r="CL143" s="319"/>
      <c r="CM143" s="311"/>
      <c r="CN143" s="316"/>
      <c r="CO143" s="316"/>
      <c r="CP143" s="316"/>
      <c r="CQ143" s="316"/>
      <c r="CR143" s="316"/>
      <c r="CS143" s="316"/>
      <c r="CT143" s="316"/>
      <c r="CU143" s="320"/>
    </row>
    <row r="144" spans="1:99" ht="12.75">
      <c r="A144" s="305" t="s">
        <v>826</v>
      </c>
      <c r="B144" s="305"/>
      <c r="C144" s="305"/>
      <c r="D144" s="305"/>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250" t="s">
        <v>827</v>
      </c>
      <c r="AW144" s="314"/>
      <c r="AX144" s="314"/>
      <c r="AY144" s="315"/>
      <c r="AZ144" s="272" t="s">
        <v>177</v>
      </c>
      <c r="BA144" s="316"/>
      <c r="BB144" s="316"/>
      <c r="BC144" s="316"/>
      <c r="BD144" s="316"/>
      <c r="BE144" s="317"/>
      <c r="BF144" s="272" t="s">
        <v>828</v>
      </c>
      <c r="BG144" s="316"/>
      <c r="BH144" s="316"/>
      <c r="BI144" s="316"/>
      <c r="BJ144" s="316"/>
      <c r="BK144" s="317"/>
      <c r="BL144" s="273">
        <v>180000</v>
      </c>
      <c r="BM144" s="318"/>
      <c r="BN144" s="318"/>
      <c r="BO144" s="318"/>
      <c r="BP144" s="318"/>
      <c r="BQ144" s="318"/>
      <c r="BR144" s="318"/>
      <c r="BS144" s="318"/>
      <c r="BT144" s="319"/>
      <c r="BU144" s="273">
        <f t="shared" si="0"/>
        <v>180000</v>
      </c>
      <c r="BV144" s="318"/>
      <c r="BW144" s="318"/>
      <c r="BX144" s="318"/>
      <c r="BY144" s="318"/>
      <c r="BZ144" s="318"/>
      <c r="CA144" s="318"/>
      <c r="CB144" s="318"/>
      <c r="CC144" s="319"/>
      <c r="CD144" s="273">
        <f t="shared" si="1"/>
        <v>180000</v>
      </c>
      <c r="CE144" s="318"/>
      <c r="CF144" s="318"/>
      <c r="CG144" s="318"/>
      <c r="CH144" s="318"/>
      <c r="CI144" s="318"/>
      <c r="CJ144" s="318"/>
      <c r="CK144" s="318"/>
      <c r="CL144" s="319"/>
      <c r="CM144" s="311"/>
      <c r="CN144" s="316"/>
      <c r="CO144" s="316"/>
      <c r="CP144" s="316"/>
      <c r="CQ144" s="316"/>
      <c r="CR144" s="316"/>
      <c r="CS144" s="316"/>
      <c r="CT144" s="316"/>
      <c r="CU144" s="320"/>
    </row>
    <row r="145" spans="1:99" ht="12.75">
      <c r="A145" s="305" t="s">
        <v>829</v>
      </c>
      <c r="B145" s="305"/>
      <c r="C145" s="305"/>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250" t="s">
        <v>830</v>
      </c>
      <c r="AW145" s="314"/>
      <c r="AX145" s="314"/>
      <c r="AY145" s="315"/>
      <c r="AZ145" s="272" t="s">
        <v>177</v>
      </c>
      <c r="BA145" s="316"/>
      <c r="BB145" s="316"/>
      <c r="BC145" s="316"/>
      <c r="BD145" s="316"/>
      <c r="BE145" s="317"/>
      <c r="BF145" s="272" t="s">
        <v>831</v>
      </c>
      <c r="BG145" s="316"/>
      <c r="BH145" s="316"/>
      <c r="BI145" s="316"/>
      <c r="BJ145" s="316"/>
      <c r="BK145" s="317"/>
      <c r="BL145" s="273">
        <v>30000</v>
      </c>
      <c r="BM145" s="318"/>
      <c r="BN145" s="318"/>
      <c r="BO145" s="318"/>
      <c r="BP145" s="318"/>
      <c r="BQ145" s="318"/>
      <c r="BR145" s="318"/>
      <c r="BS145" s="318"/>
      <c r="BT145" s="319"/>
      <c r="BU145" s="273">
        <f t="shared" si="0"/>
        <v>30000</v>
      </c>
      <c r="BV145" s="318"/>
      <c r="BW145" s="318"/>
      <c r="BX145" s="318"/>
      <c r="BY145" s="318"/>
      <c r="BZ145" s="318"/>
      <c r="CA145" s="318"/>
      <c r="CB145" s="318"/>
      <c r="CC145" s="319"/>
      <c r="CD145" s="273">
        <f t="shared" si="1"/>
        <v>30000</v>
      </c>
      <c r="CE145" s="318"/>
      <c r="CF145" s="318"/>
      <c r="CG145" s="318"/>
      <c r="CH145" s="318"/>
      <c r="CI145" s="318"/>
      <c r="CJ145" s="318"/>
      <c r="CK145" s="318"/>
      <c r="CL145" s="319"/>
      <c r="CM145" s="311"/>
      <c r="CN145" s="316"/>
      <c r="CO145" s="316"/>
      <c r="CP145" s="316"/>
      <c r="CQ145" s="316"/>
      <c r="CR145" s="316"/>
      <c r="CS145" s="316"/>
      <c r="CT145" s="316"/>
      <c r="CU145" s="320"/>
    </row>
    <row r="146" spans="1:99" ht="12.75">
      <c r="A146" s="305" t="s">
        <v>832</v>
      </c>
      <c r="B146" s="305"/>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250" t="s">
        <v>179</v>
      </c>
      <c r="AW146" s="314"/>
      <c r="AX146" s="314"/>
      <c r="AY146" s="315"/>
      <c r="AZ146" s="272" t="s">
        <v>177</v>
      </c>
      <c r="BA146" s="316"/>
      <c r="BB146" s="316"/>
      <c r="BC146" s="316"/>
      <c r="BD146" s="316"/>
      <c r="BE146" s="317"/>
      <c r="BF146" s="272" t="s">
        <v>833</v>
      </c>
      <c r="BG146" s="316"/>
      <c r="BH146" s="316"/>
      <c r="BI146" s="316"/>
      <c r="BJ146" s="316"/>
      <c r="BK146" s="317"/>
      <c r="BL146" s="273">
        <v>285000</v>
      </c>
      <c r="BM146" s="318"/>
      <c r="BN146" s="318"/>
      <c r="BO146" s="318"/>
      <c r="BP146" s="318"/>
      <c r="BQ146" s="318"/>
      <c r="BR146" s="318"/>
      <c r="BS146" s="318"/>
      <c r="BT146" s="319"/>
      <c r="BU146" s="273">
        <f t="shared" si="0"/>
        <v>285000</v>
      </c>
      <c r="BV146" s="318"/>
      <c r="BW146" s="318"/>
      <c r="BX146" s="318"/>
      <c r="BY146" s="318"/>
      <c r="BZ146" s="318"/>
      <c r="CA146" s="318"/>
      <c r="CB146" s="318"/>
      <c r="CC146" s="319"/>
      <c r="CD146" s="273">
        <f t="shared" si="1"/>
        <v>285000</v>
      </c>
      <c r="CE146" s="318"/>
      <c r="CF146" s="318"/>
      <c r="CG146" s="318"/>
      <c r="CH146" s="318"/>
      <c r="CI146" s="318"/>
      <c r="CJ146" s="318"/>
      <c r="CK146" s="318"/>
      <c r="CL146" s="319"/>
      <c r="CM146" s="311"/>
      <c r="CN146" s="316"/>
      <c r="CO146" s="316"/>
      <c r="CP146" s="316"/>
      <c r="CQ146" s="316"/>
      <c r="CR146" s="316"/>
      <c r="CS146" s="316"/>
      <c r="CT146" s="316"/>
      <c r="CU146" s="320"/>
    </row>
    <row r="147" spans="1:99" ht="12.75">
      <c r="A147" s="305" t="s">
        <v>834</v>
      </c>
      <c r="B147" s="305"/>
      <c r="C147" s="305"/>
      <c r="D147" s="305"/>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5"/>
      <c r="AU147" s="305"/>
      <c r="AV147" s="250" t="s">
        <v>181</v>
      </c>
      <c r="AW147" s="314"/>
      <c r="AX147" s="314"/>
      <c r="AY147" s="315"/>
      <c r="AZ147" s="272" t="s">
        <v>177</v>
      </c>
      <c r="BA147" s="316"/>
      <c r="BB147" s="316"/>
      <c r="BC147" s="316"/>
      <c r="BD147" s="316"/>
      <c r="BE147" s="317"/>
      <c r="BF147" s="272" t="s">
        <v>835</v>
      </c>
      <c r="BG147" s="316"/>
      <c r="BH147" s="316"/>
      <c r="BI147" s="316"/>
      <c r="BJ147" s="316"/>
      <c r="BK147" s="317"/>
      <c r="BL147" s="273">
        <v>105000</v>
      </c>
      <c r="BM147" s="318"/>
      <c r="BN147" s="318"/>
      <c r="BO147" s="318"/>
      <c r="BP147" s="318"/>
      <c r="BQ147" s="318"/>
      <c r="BR147" s="318"/>
      <c r="BS147" s="318"/>
      <c r="BT147" s="319"/>
      <c r="BU147" s="273">
        <f t="shared" si="0"/>
        <v>105000</v>
      </c>
      <c r="BV147" s="318"/>
      <c r="BW147" s="318"/>
      <c r="BX147" s="318"/>
      <c r="BY147" s="318"/>
      <c r="BZ147" s="318"/>
      <c r="CA147" s="318"/>
      <c r="CB147" s="318"/>
      <c r="CC147" s="319"/>
      <c r="CD147" s="273">
        <f t="shared" si="1"/>
        <v>105000</v>
      </c>
      <c r="CE147" s="318"/>
      <c r="CF147" s="318"/>
      <c r="CG147" s="318"/>
      <c r="CH147" s="318"/>
      <c r="CI147" s="318"/>
      <c r="CJ147" s="318"/>
      <c r="CK147" s="318"/>
      <c r="CL147" s="319"/>
      <c r="CM147" s="311"/>
      <c r="CN147" s="316"/>
      <c r="CO147" s="316"/>
      <c r="CP147" s="316"/>
      <c r="CQ147" s="316"/>
      <c r="CR147" s="316"/>
      <c r="CS147" s="316"/>
      <c r="CT147" s="316"/>
      <c r="CU147" s="320"/>
    </row>
    <row r="148" spans="1:99" ht="12.75">
      <c r="A148" s="305"/>
      <c r="B148" s="305"/>
      <c r="C148" s="305"/>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05"/>
      <c r="AO148" s="305"/>
      <c r="AP148" s="305"/>
      <c r="AQ148" s="305"/>
      <c r="AR148" s="305"/>
      <c r="AS148" s="305"/>
      <c r="AT148" s="305"/>
      <c r="AU148" s="305"/>
      <c r="AV148" s="250"/>
      <c r="AW148" s="314"/>
      <c r="AX148" s="314"/>
      <c r="AY148" s="315"/>
      <c r="AZ148" s="272"/>
      <c r="BA148" s="316"/>
      <c r="BB148" s="316"/>
      <c r="BC148" s="316"/>
      <c r="BD148" s="316"/>
      <c r="BE148" s="317"/>
      <c r="BF148" s="272"/>
      <c r="BG148" s="316"/>
      <c r="BH148" s="316"/>
      <c r="BI148" s="316"/>
      <c r="BJ148" s="316"/>
      <c r="BK148" s="317"/>
      <c r="BL148" s="273"/>
      <c r="BM148" s="318"/>
      <c r="BN148" s="318"/>
      <c r="BO148" s="318"/>
      <c r="BP148" s="318"/>
      <c r="BQ148" s="318"/>
      <c r="BR148" s="318"/>
      <c r="BS148" s="318"/>
      <c r="BT148" s="319"/>
      <c r="BU148" s="273"/>
      <c r="BV148" s="318"/>
      <c r="BW148" s="318"/>
      <c r="BX148" s="318"/>
      <c r="BY148" s="318"/>
      <c r="BZ148" s="318"/>
      <c r="CA148" s="318"/>
      <c r="CB148" s="318"/>
      <c r="CC148" s="319"/>
      <c r="CD148" s="273"/>
      <c r="CE148" s="318"/>
      <c r="CF148" s="318"/>
      <c r="CG148" s="318"/>
      <c r="CH148" s="318"/>
      <c r="CI148" s="318"/>
      <c r="CJ148" s="318"/>
      <c r="CK148" s="318"/>
      <c r="CL148" s="319"/>
      <c r="CM148" s="311"/>
      <c r="CN148" s="316"/>
      <c r="CO148" s="316"/>
      <c r="CP148" s="316"/>
      <c r="CQ148" s="316"/>
      <c r="CR148" s="316"/>
      <c r="CS148" s="316"/>
      <c r="CT148" s="316"/>
      <c r="CU148" s="320"/>
    </row>
    <row r="149" spans="1:99" ht="12.75">
      <c r="A149" s="277" t="s">
        <v>237</v>
      </c>
      <c r="B149" s="277"/>
      <c r="C149" s="277"/>
      <c r="D149" s="277"/>
      <c r="E149" s="277"/>
      <c r="F149" s="277"/>
      <c r="G149" s="277"/>
      <c r="H149" s="277"/>
      <c r="I149" s="277"/>
      <c r="J149" s="277"/>
      <c r="K149" s="277"/>
      <c r="L149" s="277"/>
      <c r="M149" s="277"/>
      <c r="N149" s="277"/>
      <c r="O149" s="277"/>
      <c r="P149" s="277"/>
      <c r="Q149" s="277"/>
      <c r="R149" s="277"/>
      <c r="S149" s="277"/>
      <c r="T149" s="277"/>
      <c r="U149" s="277"/>
      <c r="V149" s="277"/>
      <c r="W149" s="277"/>
      <c r="X149" s="277"/>
      <c r="Y149" s="277"/>
      <c r="Z149" s="277"/>
      <c r="AA149" s="277"/>
      <c r="AB149" s="277"/>
      <c r="AC149" s="277"/>
      <c r="AD149" s="277"/>
      <c r="AE149" s="277"/>
      <c r="AF149" s="277"/>
      <c r="AG149" s="277"/>
      <c r="AH149" s="277"/>
      <c r="AI149" s="277"/>
      <c r="AJ149" s="277"/>
      <c r="AK149" s="277"/>
      <c r="AL149" s="277"/>
      <c r="AM149" s="277"/>
      <c r="AN149" s="277"/>
      <c r="AO149" s="277"/>
      <c r="AP149" s="277"/>
      <c r="AQ149" s="277"/>
      <c r="AR149" s="277"/>
      <c r="AS149" s="277"/>
      <c r="AT149" s="277"/>
      <c r="AU149" s="308"/>
      <c r="AV149" s="250" t="s">
        <v>179</v>
      </c>
      <c r="AW149" s="251"/>
      <c r="AX149" s="251"/>
      <c r="AY149" s="252"/>
      <c r="AZ149" s="255"/>
      <c r="BA149" s="321"/>
      <c r="BB149" s="321"/>
      <c r="BC149" s="321"/>
      <c r="BD149" s="321"/>
      <c r="BE149" s="322"/>
      <c r="BF149" s="255"/>
      <c r="BG149" s="321"/>
      <c r="BH149" s="321"/>
      <c r="BI149" s="321"/>
      <c r="BJ149" s="321"/>
      <c r="BK149" s="322"/>
      <c r="BL149" s="257"/>
      <c r="BM149" s="321"/>
      <c r="BN149" s="321"/>
      <c r="BO149" s="321"/>
      <c r="BP149" s="321"/>
      <c r="BQ149" s="321"/>
      <c r="BR149" s="321"/>
      <c r="BS149" s="321"/>
      <c r="BT149" s="322"/>
      <c r="BU149" s="257"/>
      <c r="BV149" s="321"/>
      <c r="BW149" s="321"/>
      <c r="BX149" s="321"/>
      <c r="BY149" s="321"/>
      <c r="BZ149" s="321"/>
      <c r="CA149" s="321"/>
      <c r="CB149" s="321"/>
      <c r="CC149" s="322"/>
      <c r="CD149" s="257"/>
      <c r="CE149" s="321"/>
      <c r="CF149" s="321"/>
      <c r="CG149" s="321"/>
      <c r="CH149" s="321"/>
      <c r="CI149" s="321"/>
      <c r="CJ149" s="321"/>
      <c r="CK149" s="321"/>
      <c r="CL149" s="322"/>
      <c r="CM149" s="293"/>
      <c r="CN149" s="321"/>
      <c r="CO149" s="321"/>
      <c r="CP149" s="321"/>
      <c r="CQ149" s="321"/>
      <c r="CR149" s="321"/>
      <c r="CS149" s="321"/>
      <c r="CT149" s="321"/>
      <c r="CU149" s="329"/>
    </row>
    <row r="150" spans="1:99" ht="12.75">
      <c r="A150" s="287" t="s">
        <v>236</v>
      </c>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53"/>
      <c r="AW150" s="202"/>
      <c r="AX150" s="202"/>
      <c r="AY150" s="254"/>
      <c r="AZ150" s="323"/>
      <c r="BA150" s="324"/>
      <c r="BB150" s="324"/>
      <c r="BC150" s="324"/>
      <c r="BD150" s="324"/>
      <c r="BE150" s="325"/>
      <c r="BF150" s="323"/>
      <c r="BG150" s="324"/>
      <c r="BH150" s="324"/>
      <c r="BI150" s="324"/>
      <c r="BJ150" s="324"/>
      <c r="BK150" s="325"/>
      <c r="BL150" s="323"/>
      <c r="BM150" s="324"/>
      <c r="BN150" s="324"/>
      <c r="BO150" s="324"/>
      <c r="BP150" s="324"/>
      <c r="BQ150" s="324"/>
      <c r="BR150" s="324"/>
      <c r="BS150" s="324"/>
      <c r="BT150" s="325"/>
      <c r="BU150" s="323"/>
      <c r="BV150" s="324"/>
      <c r="BW150" s="324"/>
      <c r="BX150" s="324"/>
      <c r="BY150" s="324"/>
      <c r="BZ150" s="324"/>
      <c r="CA150" s="324"/>
      <c r="CB150" s="324"/>
      <c r="CC150" s="325"/>
      <c r="CD150" s="323"/>
      <c r="CE150" s="324"/>
      <c r="CF150" s="324"/>
      <c r="CG150" s="324"/>
      <c r="CH150" s="324"/>
      <c r="CI150" s="324"/>
      <c r="CJ150" s="324"/>
      <c r="CK150" s="324"/>
      <c r="CL150" s="325"/>
      <c r="CM150" s="323"/>
      <c r="CN150" s="324"/>
      <c r="CO150" s="324"/>
      <c r="CP150" s="324"/>
      <c r="CQ150" s="324"/>
      <c r="CR150" s="324"/>
      <c r="CS150" s="324"/>
      <c r="CT150" s="324"/>
      <c r="CU150" s="330"/>
    </row>
    <row r="151" spans="1:99" ht="12.75">
      <c r="A151" s="305" t="s">
        <v>58</v>
      </c>
      <c r="B151" s="305"/>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c r="AT151" s="305"/>
      <c r="AU151" s="305"/>
      <c r="AV151" s="250" t="s">
        <v>181</v>
      </c>
      <c r="AW151" s="251"/>
      <c r="AX151" s="251"/>
      <c r="AY151" s="252"/>
      <c r="AZ151" s="323"/>
      <c r="BA151" s="324"/>
      <c r="BB151" s="324"/>
      <c r="BC151" s="324"/>
      <c r="BD151" s="324"/>
      <c r="BE151" s="325"/>
      <c r="BF151" s="323"/>
      <c r="BG151" s="324"/>
      <c r="BH151" s="324"/>
      <c r="BI151" s="324"/>
      <c r="BJ151" s="324"/>
      <c r="BK151" s="325"/>
      <c r="BL151" s="323"/>
      <c r="BM151" s="324"/>
      <c r="BN151" s="324"/>
      <c r="BO151" s="324"/>
      <c r="BP151" s="324"/>
      <c r="BQ151" s="324"/>
      <c r="BR151" s="324"/>
      <c r="BS151" s="324"/>
      <c r="BT151" s="325"/>
      <c r="BU151" s="323"/>
      <c r="BV151" s="324"/>
      <c r="BW151" s="324"/>
      <c r="BX151" s="324"/>
      <c r="BY151" s="324"/>
      <c r="BZ151" s="324"/>
      <c r="CA151" s="324"/>
      <c r="CB151" s="324"/>
      <c r="CC151" s="325"/>
      <c r="CD151" s="323"/>
      <c r="CE151" s="324"/>
      <c r="CF151" s="324"/>
      <c r="CG151" s="324"/>
      <c r="CH151" s="324"/>
      <c r="CI151" s="324"/>
      <c r="CJ151" s="324"/>
      <c r="CK151" s="324"/>
      <c r="CL151" s="325"/>
      <c r="CM151" s="323"/>
      <c r="CN151" s="324"/>
      <c r="CO151" s="324"/>
      <c r="CP151" s="324"/>
      <c r="CQ151" s="324"/>
      <c r="CR151" s="324"/>
      <c r="CS151" s="324"/>
      <c r="CT151" s="324"/>
      <c r="CU151" s="330"/>
    </row>
    <row r="152" spans="1:99" ht="12.75">
      <c r="A152" s="309" t="s">
        <v>188</v>
      </c>
      <c r="B152" s="309"/>
      <c r="C152" s="309"/>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09"/>
      <c r="AK152" s="309"/>
      <c r="AL152" s="309"/>
      <c r="AM152" s="309"/>
      <c r="AN152" s="309"/>
      <c r="AO152" s="309"/>
      <c r="AP152" s="309"/>
      <c r="AQ152" s="309"/>
      <c r="AR152" s="309"/>
      <c r="AS152" s="309"/>
      <c r="AT152" s="309"/>
      <c r="AU152" s="309"/>
      <c r="AV152" s="278"/>
      <c r="AW152" s="279"/>
      <c r="AX152" s="279"/>
      <c r="AY152" s="280"/>
      <c r="AZ152" s="323"/>
      <c r="BA152" s="324"/>
      <c r="BB152" s="324"/>
      <c r="BC152" s="324"/>
      <c r="BD152" s="324"/>
      <c r="BE152" s="325"/>
      <c r="BF152" s="323"/>
      <c r="BG152" s="324"/>
      <c r="BH152" s="324"/>
      <c r="BI152" s="324"/>
      <c r="BJ152" s="324"/>
      <c r="BK152" s="325"/>
      <c r="BL152" s="323"/>
      <c r="BM152" s="324"/>
      <c r="BN152" s="324"/>
      <c r="BO152" s="324"/>
      <c r="BP152" s="324"/>
      <c r="BQ152" s="324"/>
      <c r="BR152" s="324"/>
      <c r="BS152" s="324"/>
      <c r="BT152" s="325"/>
      <c r="BU152" s="323"/>
      <c r="BV152" s="324"/>
      <c r="BW152" s="324"/>
      <c r="BX152" s="324"/>
      <c r="BY152" s="324"/>
      <c r="BZ152" s="324"/>
      <c r="CA152" s="324"/>
      <c r="CB152" s="324"/>
      <c r="CC152" s="325"/>
      <c r="CD152" s="323"/>
      <c r="CE152" s="324"/>
      <c r="CF152" s="324"/>
      <c r="CG152" s="324"/>
      <c r="CH152" s="324"/>
      <c r="CI152" s="324"/>
      <c r="CJ152" s="324"/>
      <c r="CK152" s="324"/>
      <c r="CL152" s="325"/>
      <c r="CM152" s="323"/>
      <c r="CN152" s="324"/>
      <c r="CO152" s="324"/>
      <c r="CP152" s="324"/>
      <c r="CQ152" s="324"/>
      <c r="CR152" s="324"/>
      <c r="CS152" s="324"/>
      <c r="CT152" s="324"/>
      <c r="CU152" s="330"/>
    </row>
    <row r="153" spans="1:99" ht="12.75">
      <c r="A153" s="306" t="s">
        <v>187</v>
      </c>
      <c r="B153" s="306"/>
      <c r="C153" s="306"/>
      <c r="D153" s="306"/>
      <c r="E153" s="306"/>
      <c r="F153" s="306"/>
      <c r="G153" s="306"/>
      <c r="H153" s="306"/>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253"/>
      <c r="AW153" s="202"/>
      <c r="AX153" s="202"/>
      <c r="AY153" s="254"/>
      <c r="AZ153" s="326"/>
      <c r="BA153" s="327"/>
      <c r="BB153" s="327"/>
      <c r="BC153" s="327"/>
      <c r="BD153" s="327"/>
      <c r="BE153" s="328"/>
      <c r="BF153" s="326"/>
      <c r="BG153" s="327"/>
      <c r="BH153" s="327"/>
      <c r="BI153" s="327"/>
      <c r="BJ153" s="327"/>
      <c r="BK153" s="328"/>
      <c r="BL153" s="326"/>
      <c r="BM153" s="327"/>
      <c r="BN153" s="327"/>
      <c r="BO153" s="327"/>
      <c r="BP153" s="327"/>
      <c r="BQ153" s="327"/>
      <c r="BR153" s="327"/>
      <c r="BS153" s="327"/>
      <c r="BT153" s="328"/>
      <c r="BU153" s="326"/>
      <c r="BV153" s="327"/>
      <c r="BW153" s="327"/>
      <c r="BX153" s="327"/>
      <c r="BY153" s="327"/>
      <c r="BZ153" s="327"/>
      <c r="CA153" s="327"/>
      <c r="CB153" s="327"/>
      <c r="CC153" s="328"/>
      <c r="CD153" s="326"/>
      <c r="CE153" s="327"/>
      <c r="CF153" s="327"/>
      <c r="CG153" s="327"/>
      <c r="CH153" s="327"/>
      <c r="CI153" s="327"/>
      <c r="CJ153" s="327"/>
      <c r="CK153" s="327"/>
      <c r="CL153" s="328"/>
      <c r="CM153" s="326"/>
      <c r="CN153" s="327"/>
      <c r="CO153" s="327"/>
      <c r="CP153" s="327"/>
      <c r="CQ153" s="327"/>
      <c r="CR153" s="327"/>
      <c r="CS153" s="327"/>
      <c r="CT153" s="327"/>
      <c r="CU153" s="331"/>
    </row>
    <row r="154" spans="1:99" ht="12.75">
      <c r="A154" s="305" t="s">
        <v>185</v>
      </c>
      <c r="B154" s="305"/>
      <c r="C154" s="305"/>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250" t="s">
        <v>183</v>
      </c>
      <c r="AW154" s="251"/>
      <c r="AX154" s="251"/>
      <c r="AY154" s="252"/>
      <c r="AZ154" s="255" t="s">
        <v>180</v>
      </c>
      <c r="BA154" s="251"/>
      <c r="BB154" s="251"/>
      <c r="BC154" s="251"/>
      <c r="BD154" s="251"/>
      <c r="BE154" s="252"/>
      <c r="BF154" s="255"/>
      <c r="BG154" s="251"/>
      <c r="BH154" s="251"/>
      <c r="BI154" s="251"/>
      <c r="BJ154" s="251"/>
      <c r="BK154" s="252"/>
      <c r="BL154" s="257"/>
      <c r="BM154" s="258"/>
      <c r="BN154" s="258"/>
      <c r="BO154" s="258"/>
      <c r="BP154" s="258"/>
      <c r="BQ154" s="258"/>
      <c r="BR154" s="258"/>
      <c r="BS154" s="258"/>
      <c r="BT154" s="259"/>
      <c r="BU154" s="257"/>
      <c r="BV154" s="258"/>
      <c r="BW154" s="258"/>
      <c r="BX154" s="258"/>
      <c r="BY154" s="258"/>
      <c r="BZ154" s="258"/>
      <c r="CA154" s="258"/>
      <c r="CB154" s="258"/>
      <c r="CC154" s="259"/>
      <c r="CD154" s="257"/>
      <c r="CE154" s="258"/>
      <c r="CF154" s="258"/>
      <c r="CG154" s="258"/>
      <c r="CH154" s="258"/>
      <c r="CI154" s="258"/>
      <c r="CJ154" s="258"/>
      <c r="CK154" s="258"/>
      <c r="CL154" s="259"/>
      <c r="CM154" s="293"/>
      <c r="CN154" s="294"/>
      <c r="CO154" s="294"/>
      <c r="CP154" s="294"/>
      <c r="CQ154" s="294"/>
      <c r="CR154" s="294"/>
      <c r="CS154" s="294"/>
      <c r="CT154" s="294"/>
      <c r="CU154" s="295"/>
    </row>
    <row r="155" spans="1:99" ht="12.75">
      <c r="A155" s="306" t="s">
        <v>186</v>
      </c>
      <c r="B155" s="306"/>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32"/>
      <c r="AV155" s="253"/>
      <c r="AW155" s="202"/>
      <c r="AX155" s="202"/>
      <c r="AY155" s="254"/>
      <c r="AZ155" s="256"/>
      <c r="BA155" s="202"/>
      <c r="BB155" s="202"/>
      <c r="BC155" s="202"/>
      <c r="BD155" s="202"/>
      <c r="BE155" s="254"/>
      <c r="BF155" s="256"/>
      <c r="BG155" s="202"/>
      <c r="BH155" s="202"/>
      <c r="BI155" s="202"/>
      <c r="BJ155" s="202"/>
      <c r="BK155" s="254"/>
      <c r="BL155" s="260"/>
      <c r="BM155" s="261"/>
      <c r="BN155" s="261"/>
      <c r="BO155" s="261"/>
      <c r="BP155" s="261"/>
      <c r="BQ155" s="261"/>
      <c r="BR155" s="261"/>
      <c r="BS155" s="261"/>
      <c r="BT155" s="262"/>
      <c r="BU155" s="260"/>
      <c r="BV155" s="261"/>
      <c r="BW155" s="261"/>
      <c r="BX155" s="261"/>
      <c r="BY155" s="261"/>
      <c r="BZ155" s="261"/>
      <c r="CA155" s="261"/>
      <c r="CB155" s="261"/>
      <c r="CC155" s="262"/>
      <c r="CD155" s="260"/>
      <c r="CE155" s="261"/>
      <c r="CF155" s="261"/>
      <c r="CG155" s="261"/>
      <c r="CH155" s="261"/>
      <c r="CI155" s="261"/>
      <c r="CJ155" s="261"/>
      <c r="CK155" s="261"/>
      <c r="CL155" s="262"/>
      <c r="CM155" s="299"/>
      <c r="CN155" s="300"/>
      <c r="CO155" s="300"/>
      <c r="CP155" s="300"/>
      <c r="CQ155" s="300"/>
      <c r="CR155" s="300"/>
      <c r="CS155" s="300"/>
      <c r="CT155" s="300"/>
      <c r="CU155" s="301"/>
    </row>
    <row r="156" spans="1:99" ht="13.5" customHeight="1">
      <c r="A156" s="333" t="s">
        <v>202</v>
      </c>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4"/>
      <c r="AV156" s="245" t="s">
        <v>189</v>
      </c>
      <c r="AW156" s="246"/>
      <c r="AX156" s="246"/>
      <c r="AY156" s="246"/>
      <c r="AZ156" s="255" t="s">
        <v>182</v>
      </c>
      <c r="BA156" s="251"/>
      <c r="BB156" s="251"/>
      <c r="BC156" s="251"/>
      <c r="BD156" s="251"/>
      <c r="BE156" s="252"/>
      <c r="BF156" s="255"/>
      <c r="BG156" s="251"/>
      <c r="BH156" s="251"/>
      <c r="BI156" s="251"/>
      <c r="BJ156" s="251"/>
      <c r="BK156" s="252"/>
      <c r="BL156" s="257"/>
      <c r="BM156" s="258"/>
      <c r="BN156" s="258"/>
      <c r="BO156" s="258"/>
      <c r="BP156" s="258"/>
      <c r="BQ156" s="258"/>
      <c r="BR156" s="258"/>
      <c r="BS156" s="258"/>
      <c r="BT156" s="259"/>
      <c r="BU156" s="257"/>
      <c r="BV156" s="258"/>
      <c r="BW156" s="258"/>
      <c r="BX156" s="258"/>
      <c r="BY156" s="258"/>
      <c r="BZ156" s="258"/>
      <c r="CA156" s="258"/>
      <c r="CB156" s="258"/>
      <c r="CC156" s="259"/>
      <c r="CD156" s="257"/>
      <c r="CE156" s="258"/>
      <c r="CF156" s="258"/>
      <c r="CG156" s="258"/>
      <c r="CH156" s="258"/>
      <c r="CI156" s="258"/>
      <c r="CJ156" s="258"/>
      <c r="CK156" s="258"/>
      <c r="CL156" s="259"/>
      <c r="CM156" s="293"/>
      <c r="CN156" s="294"/>
      <c r="CO156" s="294"/>
      <c r="CP156" s="294"/>
      <c r="CQ156" s="294"/>
      <c r="CR156" s="294"/>
      <c r="CS156" s="294"/>
      <c r="CT156" s="294"/>
      <c r="CU156" s="295"/>
    </row>
    <row r="157" spans="1:99" ht="12.75">
      <c r="A157" s="277" t="s">
        <v>58</v>
      </c>
      <c r="B157" s="277"/>
      <c r="C157" s="277"/>
      <c r="D157" s="277"/>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c r="AG157" s="277"/>
      <c r="AH157" s="277"/>
      <c r="AI157" s="277"/>
      <c r="AJ157" s="277"/>
      <c r="AK157" s="277"/>
      <c r="AL157" s="277"/>
      <c r="AM157" s="277"/>
      <c r="AN157" s="277"/>
      <c r="AO157" s="277"/>
      <c r="AP157" s="277"/>
      <c r="AQ157" s="277"/>
      <c r="AR157" s="277"/>
      <c r="AS157" s="277"/>
      <c r="AT157" s="277"/>
      <c r="AU157" s="277"/>
      <c r="AV157" s="250" t="s">
        <v>191</v>
      </c>
      <c r="AW157" s="251"/>
      <c r="AX157" s="251"/>
      <c r="AY157" s="252"/>
      <c r="AZ157" s="281"/>
      <c r="BA157" s="279"/>
      <c r="BB157" s="279"/>
      <c r="BC157" s="279"/>
      <c r="BD157" s="279"/>
      <c r="BE157" s="280"/>
      <c r="BF157" s="281"/>
      <c r="BG157" s="279"/>
      <c r="BH157" s="279"/>
      <c r="BI157" s="279"/>
      <c r="BJ157" s="279"/>
      <c r="BK157" s="280"/>
      <c r="BL157" s="282"/>
      <c r="BM157" s="283"/>
      <c r="BN157" s="283"/>
      <c r="BO157" s="283"/>
      <c r="BP157" s="283"/>
      <c r="BQ157" s="283"/>
      <c r="BR157" s="283"/>
      <c r="BS157" s="283"/>
      <c r="BT157" s="284"/>
      <c r="BU157" s="282"/>
      <c r="BV157" s="283"/>
      <c r="BW157" s="283"/>
      <c r="BX157" s="283"/>
      <c r="BY157" s="283"/>
      <c r="BZ157" s="283"/>
      <c r="CA157" s="283"/>
      <c r="CB157" s="283"/>
      <c r="CC157" s="284"/>
      <c r="CD157" s="282"/>
      <c r="CE157" s="283"/>
      <c r="CF157" s="283"/>
      <c r="CG157" s="283"/>
      <c r="CH157" s="283"/>
      <c r="CI157" s="283"/>
      <c r="CJ157" s="283"/>
      <c r="CK157" s="283"/>
      <c r="CL157" s="284"/>
      <c r="CM157" s="296"/>
      <c r="CN157" s="297"/>
      <c r="CO157" s="297"/>
      <c r="CP157" s="297"/>
      <c r="CQ157" s="297"/>
      <c r="CR157" s="297"/>
      <c r="CS157" s="297"/>
      <c r="CT157" s="297"/>
      <c r="CU157" s="298"/>
    </row>
    <row r="158" spans="1:99" ht="15.75">
      <c r="A158" s="287" t="s">
        <v>203</v>
      </c>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87"/>
      <c r="AR158" s="287"/>
      <c r="AS158" s="287"/>
      <c r="AT158" s="287"/>
      <c r="AU158" s="287"/>
      <c r="AV158" s="253"/>
      <c r="AW158" s="202"/>
      <c r="AX158" s="202"/>
      <c r="AY158" s="254"/>
      <c r="AZ158" s="256"/>
      <c r="BA158" s="202"/>
      <c r="BB158" s="202"/>
      <c r="BC158" s="202"/>
      <c r="BD158" s="202"/>
      <c r="BE158" s="254"/>
      <c r="BF158" s="256"/>
      <c r="BG158" s="202"/>
      <c r="BH158" s="202"/>
      <c r="BI158" s="202"/>
      <c r="BJ158" s="202"/>
      <c r="BK158" s="254"/>
      <c r="BL158" s="260"/>
      <c r="BM158" s="261"/>
      <c r="BN158" s="261"/>
      <c r="BO158" s="261"/>
      <c r="BP158" s="261"/>
      <c r="BQ158" s="261"/>
      <c r="BR158" s="261"/>
      <c r="BS158" s="261"/>
      <c r="BT158" s="262"/>
      <c r="BU158" s="260"/>
      <c r="BV158" s="261"/>
      <c r="BW158" s="261"/>
      <c r="BX158" s="261"/>
      <c r="BY158" s="261"/>
      <c r="BZ158" s="261"/>
      <c r="CA158" s="261"/>
      <c r="CB158" s="261"/>
      <c r="CC158" s="262"/>
      <c r="CD158" s="260"/>
      <c r="CE158" s="261"/>
      <c r="CF158" s="261"/>
      <c r="CG158" s="261"/>
      <c r="CH158" s="261"/>
      <c r="CI158" s="261"/>
      <c r="CJ158" s="261"/>
      <c r="CK158" s="261"/>
      <c r="CL158" s="262"/>
      <c r="CM158" s="299"/>
      <c r="CN158" s="300"/>
      <c r="CO158" s="300"/>
      <c r="CP158" s="300"/>
      <c r="CQ158" s="300"/>
      <c r="CR158" s="300"/>
      <c r="CS158" s="300"/>
      <c r="CT158" s="300"/>
      <c r="CU158" s="301"/>
    </row>
    <row r="159" spans="1:99" ht="13.5" customHeight="1">
      <c r="A159" s="267" t="s">
        <v>204</v>
      </c>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K159" s="267"/>
      <c r="AL159" s="267"/>
      <c r="AM159" s="267"/>
      <c r="AN159" s="267"/>
      <c r="AO159" s="267"/>
      <c r="AP159" s="267"/>
      <c r="AQ159" s="267"/>
      <c r="AR159" s="267"/>
      <c r="AS159" s="267"/>
      <c r="AT159" s="267"/>
      <c r="AU159" s="267"/>
      <c r="AV159" s="215" t="s">
        <v>192</v>
      </c>
      <c r="AW159" s="216"/>
      <c r="AX159" s="216"/>
      <c r="AY159" s="216"/>
      <c r="AZ159" s="255" t="s">
        <v>184</v>
      </c>
      <c r="BA159" s="251"/>
      <c r="BB159" s="251"/>
      <c r="BC159" s="251"/>
      <c r="BD159" s="251"/>
      <c r="BE159" s="252"/>
      <c r="BF159" s="255" t="s">
        <v>836</v>
      </c>
      <c r="BG159" s="251"/>
      <c r="BH159" s="251"/>
      <c r="BI159" s="251"/>
      <c r="BJ159" s="251"/>
      <c r="BK159" s="252"/>
      <c r="BL159" s="257">
        <v>-1400000</v>
      </c>
      <c r="BM159" s="258"/>
      <c r="BN159" s="258"/>
      <c r="BO159" s="258"/>
      <c r="BP159" s="258"/>
      <c r="BQ159" s="258"/>
      <c r="BR159" s="258"/>
      <c r="BS159" s="258"/>
      <c r="BT159" s="259"/>
      <c r="BU159" s="257">
        <v>-1400000</v>
      </c>
      <c r="BV159" s="258"/>
      <c r="BW159" s="258"/>
      <c r="BX159" s="258"/>
      <c r="BY159" s="258"/>
      <c r="BZ159" s="258"/>
      <c r="CA159" s="258"/>
      <c r="CB159" s="258"/>
      <c r="CC159" s="259"/>
      <c r="CD159" s="257">
        <v>-1400000</v>
      </c>
      <c r="CE159" s="258"/>
      <c r="CF159" s="258"/>
      <c r="CG159" s="258"/>
      <c r="CH159" s="258"/>
      <c r="CI159" s="258"/>
      <c r="CJ159" s="258"/>
      <c r="CK159" s="258"/>
      <c r="CL159" s="259"/>
      <c r="CM159" s="293"/>
      <c r="CN159" s="294"/>
      <c r="CO159" s="294"/>
      <c r="CP159" s="294"/>
      <c r="CQ159" s="294"/>
      <c r="CR159" s="294"/>
      <c r="CS159" s="294"/>
      <c r="CT159" s="294"/>
      <c r="CU159" s="295"/>
    </row>
    <row r="160" spans="1:99" ht="13.5" customHeight="1">
      <c r="A160" s="267" t="s">
        <v>205</v>
      </c>
      <c r="B160" s="267"/>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c r="AT160" s="267"/>
      <c r="AU160" s="267"/>
      <c r="AV160" s="215" t="s">
        <v>193</v>
      </c>
      <c r="AW160" s="216"/>
      <c r="AX160" s="216"/>
      <c r="AY160" s="216"/>
      <c r="AZ160" s="256"/>
      <c r="BA160" s="202"/>
      <c r="BB160" s="202"/>
      <c r="BC160" s="202"/>
      <c r="BD160" s="202"/>
      <c r="BE160" s="254"/>
      <c r="BF160" s="256"/>
      <c r="BG160" s="202"/>
      <c r="BH160" s="202"/>
      <c r="BI160" s="202"/>
      <c r="BJ160" s="202"/>
      <c r="BK160" s="254"/>
      <c r="BL160" s="260"/>
      <c r="BM160" s="261"/>
      <c r="BN160" s="261"/>
      <c r="BO160" s="261"/>
      <c r="BP160" s="261"/>
      <c r="BQ160" s="261"/>
      <c r="BR160" s="261"/>
      <c r="BS160" s="261"/>
      <c r="BT160" s="262"/>
      <c r="BU160" s="260"/>
      <c r="BV160" s="261"/>
      <c r="BW160" s="261"/>
      <c r="BX160" s="261"/>
      <c r="BY160" s="261"/>
      <c r="BZ160" s="261"/>
      <c r="CA160" s="261"/>
      <c r="CB160" s="261"/>
      <c r="CC160" s="262"/>
      <c r="CD160" s="260"/>
      <c r="CE160" s="261"/>
      <c r="CF160" s="261"/>
      <c r="CG160" s="261"/>
      <c r="CH160" s="261"/>
      <c r="CI160" s="261"/>
      <c r="CJ160" s="261"/>
      <c r="CK160" s="261"/>
      <c r="CL160" s="262"/>
      <c r="CM160" s="299"/>
      <c r="CN160" s="300"/>
      <c r="CO160" s="300"/>
      <c r="CP160" s="300"/>
      <c r="CQ160" s="300"/>
      <c r="CR160" s="300"/>
      <c r="CS160" s="300"/>
      <c r="CT160" s="300"/>
      <c r="CU160" s="301"/>
    </row>
    <row r="161" spans="1:99" ht="13.5" customHeight="1">
      <c r="A161" s="244" t="s">
        <v>206</v>
      </c>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5" t="s">
        <v>194</v>
      </c>
      <c r="AW161" s="246"/>
      <c r="AX161" s="246"/>
      <c r="AY161" s="246"/>
      <c r="AZ161" s="246" t="s">
        <v>190</v>
      </c>
      <c r="BA161" s="246"/>
      <c r="BB161" s="246"/>
      <c r="BC161" s="246"/>
      <c r="BD161" s="246"/>
      <c r="BE161" s="246"/>
      <c r="BF161" s="216"/>
      <c r="BG161" s="216"/>
      <c r="BH161" s="216"/>
      <c r="BI161" s="216"/>
      <c r="BJ161" s="216"/>
      <c r="BK161" s="216"/>
      <c r="BL161" s="242"/>
      <c r="BM161" s="242"/>
      <c r="BN161" s="242"/>
      <c r="BO161" s="242"/>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302" t="s">
        <v>65</v>
      </c>
      <c r="CN161" s="302"/>
      <c r="CO161" s="302"/>
      <c r="CP161" s="302"/>
      <c r="CQ161" s="302"/>
      <c r="CR161" s="302"/>
      <c r="CS161" s="302"/>
      <c r="CT161" s="302"/>
      <c r="CU161" s="303"/>
    </row>
    <row r="162" spans="1:99" ht="12.75">
      <c r="A162" s="277" t="s">
        <v>88</v>
      </c>
      <c r="B162" s="277"/>
      <c r="C162" s="277"/>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77"/>
      <c r="AJ162" s="277"/>
      <c r="AK162" s="277"/>
      <c r="AL162" s="277"/>
      <c r="AM162" s="277"/>
      <c r="AN162" s="277"/>
      <c r="AO162" s="277"/>
      <c r="AP162" s="277"/>
      <c r="AQ162" s="277"/>
      <c r="AR162" s="277"/>
      <c r="AS162" s="277"/>
      <c r="AT162" s="277"/>
      <c r="AU162" s="277"/>
      <c r="AV162" s="250" t="s">
        <v>195</v>
      </c>
      <c r="AW162" s="251"/>
      <c r="AX162" s="251"/>
      <c r="AY162" s="252"/>
      <c r="AZ162" s="255"/>
      <c r="BA162" s="251"/>
      <c r="BB162" s="251"/>
      <c r="BC162" s="251"/>
      <c r="BD162" s="251"/>
      <c r="BE162" s="252"/>
      <c r="BF162" s="255"/>
      <c r="BG162" s="251"/>
      <c r="BH162" s="251"/>
      <c r="BI162" s="251"/>
      <c r="BJ162" s="251"/>
      <c r="BK162" s="252"/>
      <c r="BL162" s="257"/>
      <c r="BM162" s="258"/>
      <c r="BN162" s="258"/>
      <c r="BO162" s="258"/>
      <c r="BP162" s="258"/>
      <c r="BQ162" s="258"/>
      <c r="BR162" s="258"/>
      <c r="BS162" s="258"/>
      <c r="BT162" s="259"/>
      <c r="BU162" s="257"/>
      <c r="BV162" s="258"/>
      <c r="BW162" s="258"/>
      <c r="BX162" s="258"/>
      <c r="BY162" s="258"/>
      <c r="BZ162" s="258"/>
      <c r="CA162" s="258"/>
      <c r="CB162" s="258"/>
      <c r="CC162" s="259"/>
      <c r="CD162" s="257"/>
      <c r="CE162" s="258"/>
      <c r="CF162" s="258"/>
      <c r="CG162" s="258"/>
      <c r="CH162" s="258"/>
      <c r="CI162" s="258"/>
      <c r="CJ162" s="258"/>
      <c r="CK162" s="258"/>
      <c r="CL162" s="259"/>
      <c r="CM162" s="293" t="s">
        <v>65</v>
      </c>
      <c r="CN162" s="294"/>
      <c r="CO162" s="294"/>
      <c r="CP162" s="294"/>
      <c r="CQ162" s="294"/>
      <c r="CR162" s="294"/>
      <c r="CS162" s="294"/>
      <c r="CT162" s="294"/>
      <c r="CU162" s="295"/>
    </row>
    <row r="163" spans="1:99" ht="12.75">
      <c r="A163" s="287" t="s">
        <v>197</v>
      </c>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53"/>
      <c r="AW163" s="202"/>
      <c r="AX163" s="202"/>
      <c r="AY163" s="254"/>
      <c r="AZ163" s="256"/>
      <c r="BA163" s="202"/>
      <c r="BB163" s="202"/>
      <c r="BC163" s="202"/>
      <c r="BD163" s="202"/>
      <c r="BE163" s="254"/>
      <c r="BF163" s="256"/>
      <c r="BG163" s="202"/>
      <c r="BH163" s="202"/>
      <c r="BI163" s="202"/>
      <c r="BJ163" s="202"/>
      <c r="BK163" s="254"/>
      <c r="BL163" s="260"/>
      <c r="BM163" s="261"/>
      <c r="BN163" s="261"/>
      <c r="BO163" s="261"/>
      <c r="BP163" s="261"/>
      <c r="BQ163" s="261"/>
      <c r="BR163" s="261"/>
      <c r="BS163" s="261"/>
      <c r="BT163" s="262"/>
      <c r="BU163" s="260"/>
      <c r="BV163" s="261"/>
      <c r="BW163" s="261"/>
      <c r="BX163" s="261"/>
      <c r="BY163" s="261"/>
      <c r="BZ163" s="261"/>
      <c r="CA163" s="261"/>
      <c r="CB163" s="261"/>
      <c r="CC163" s="262"/>
      <c r="CD163" s="260"/>
      <c r="CE163" s="261"/>
      <c r="CF163" s="261"/>
      <c r="CG163" s="261"/>
      <c r="CH163" s="261"/>
      <c r="CI163" s="261"/>
      <c r="CJ163" s="261"/>
      <c r="CK163" s="261"/>
      <c r="CL163" s="262"/>
      <c r="CM163" s="299"/>
      <c r="CN163" s="300"/>
      <c r="CO163" s="300"/>
      <c r="CP163" s="300"/>
      <c r="CQ163" s="300"/>
      <c r="CR163" s="300"/>
      <c r="CS163" s="300"/>
      <c r="CT163" s="300"/>
      <c r="CU163" s="301"/>
    </row>
    <row r="164" spans="1:99" ht="13.5" customHeight="1" thickBot="1">
      <c r="A164" s="267"/>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18"/>
      <c r="AW164" s="219"/>
      <c r="AX164" s="219"/>
      <c r="AY164" s="219"/>
      <c r="AZ164" s="216"/>
      <c r="BA164" s="216"/>
      <c r="BB164" s="216"/>
      <c r="BC164" s="216"/>
      <c r="BD164" s="216"/>
      <c r="BE164" s="216"/>
      <c r="BF164" s="216"/>
      <c r="BG164" s="216"/>
      <c r="BH164" s="216"/>
      <c r="BI164" s="216"/>
      <c r="BJ164" s="216"/>
      <c r="BK164" s="216"/>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302" t="s">
        <v>65</v>
      </c>
      <c r="CN164" s="302"/>
      <c r="CO164" s="302"/>
      <c r="CP164" s="302"/>
      <c r="CQ164" s="302"/>
      <c r="CR164" s="302"/>
      <c r="CS164" s="302"/>
      <c r="CT164" s="302"/>
      <c r="CU164" s="303"/>
    </row>
    <row r="165" spans="1:99" s="1" customFormat="1" ht="11.25" customHeight="1">
      <c r="A165" s="15"/>
      <c r="B165" s="15"/>
      <c r="C165" s="15"/>
      <c r="D165" s="15"/>
      <c r="E165" s="15"/>
      <c r="F165" s="15"/>
      <c r="G165" s="15"/>
      <c r="H165" s="15"/>
      <c r="I165" s="15"/>
      <c r="J165" s="15"/>
      <c r="K165" s="15"/>
      <c r="L165" s="15"/>
      <c r="M165" s="15"/>
      <c r="N165" s="15"/>
      <c r="O165" s="15"/>
      <c r="P165" s="15"/>
      <c r="Q165" s="15"/>
      <c r="R165" s="15"/>
      <c r="AZ165" s="216"/>
      <c r="BA165" s="216"/>
      <c r="BB165" s="216"/>
      <c r="BC165" s="216"/>
      <c r="BD165" s="216"/>
      <c r="BE165" s="216"/>
      <c r="BF165" s="216"/>
      <c r="BG165" s="216"/>
      <c r="BH165" s="216"/>
      <c r="BI165" s="216"/>
      <c r="BJ165" s="216"/>
      <c r="BK165" s="216"/>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302" t="s">
        <v>65</v>
      </c>
      <c r="CN165" s="302"/>
      <c r="CO165" s="302"/>
      <c r="CP165" s="302"/>
      <c r="CQ165" s="302"/>
      <c r="CR165" s="302"/>
      <c r="CS165" s="302"/>
      <c r="CT165" s="302"/>
      <c r="CU165" s="303"/>
    </row>
    <row r="166" spans="1:99" s="17" customFormat="1" ht="12" customHeight="1">
      <c r="A166" s="16" t="s">
        <v>211</v>
      </c>
      <c r="AZ166" s="246" t="s">
        <v>65</v>
      </c>
      <c r="BA166" s="246"/>
      <c r="BB166" s="246"/>
      <c r="BC166" s="246"/>
      <c r="BD166" s="246"/>
      <c r="BE166" s="246"/>
      <c r="BF166" s="216"/>
      <c r="BG166" s="216"/>
      <c r="BH166" s="216"/>
      <c r="BI166" s="216"/>
      <c r="BJ166" s="216"/>
      <c r="BK166" s="216"/>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302" t="s">
        <v>65</v>
      </c>
      <c r="CN166" s="302"/>
      <c r="CO166" s="302"/>
      <c r="CP166" s="302"/>
      <c r="CQ166" s="302"/>
      <c r="CR166" s="302"/>
      <c r="CS166" s="302"/>
      <c r="CT166" s="302"/>
      <c r="CU166" s="303"/>
    </row>
    <row r="167" spans="1:99" s="17" customFormat="1" ht="12" customHeight="1">
      <c r="A167" s="16" t="s">
        <v>212</v>
      </c>
      <c r="AZ167" s="255" t="s">
        <v>196</v>
      </c>
      <c r="BA167" s="251"/>
      <c r="BB167" s="251"/>
      <c r="BC167" s="251"/>
      <c r="BD167" s="251"/>
      <c r="BE167" s="252"/>
      <c r="BF167" s="255"/>
      <c r="BG167" s="251"/>
      <c r="BH167" s="251"/>
      <c r="BI167" s="251"/>
      <c r="BJ167" s="251"/>
      <c r="BK167" s="252"/>
      <c r="BL167" s="257"/>
      <c r="BM167" s="258"/>
      <c r="BN167" s="258"/>
      <c r="BO167" s="258"/>
      <c r="BP167" s="258"/>
      <c r="BQ167" s="258"/>
      <c r="BR167" s="258"/>
      <c r="BS167" s="258"/>
      <c r="BT167" s="259"/>
      <c r="BU167" s="257"/>
      <c r="BV167" s="258"/>
      <c r="BW167" s="258"/>
      <c r="BX167" s="258"/>
      <c r="BY167" s="258"/>
      <c r="BZ167" s="258"/>
      <c r="CA167" s="258"/>
      <c r="CB167" s="258"/>
      <c r="CC167" s="259"/>
      <c r="CD167" s="257"/>
      <c r="CE167" s="258"/>
      <c r="CF167" s="258"/>
      <c r="CG167" s="258"/>
      <c r="CH167" s="258"/>
      <c r="CI167" s="258"/>
      <c r="CJ167" s="258"/>
      <c r="CK167" s="258"/>
      <c r="CL167" s="259"/>
      <c r="CM167" s="293" t="s">
        <v>65</v>
      </c>
      <c r="CN167" s="294"/>
      <c r="CO167" s="294"/>
      <c r="CP167" s="294"/>
      <c r="CQ167" s="294"/>
      <c r="CR167" s="294"/>
      <c r="CS167" s="294"/>
      <c r="CT167" s="294"/>
      <c r="CU167" s="295"/>
    </row>
    <row r="168" spans="1:99" s="17" customFormat="1" ht="12" customHeight="1">
      <c r="A168" s="16" t="s">
        <v>213</v>
      </c>
      <c r="AZ168" s="256"/>
      <c r="BA168" s="202"/>
      <c r="BB168" s="202"/>
      <c r="BC168" s="202"/>
      <c r="BD168" s="202"/>
      <c r="BE168" s="254"/>
      <c r="BF168" s="256"/>
      <c r="BG168" s="202"/>
      <c r="BH168" s="202"/>
      <c r="BI168" s="202"/>
      <c r="BJ168" s="202"/>
      <c r="BK168" s="254"/>
      <c r="BL168" s="260"/>
      <c r="BM168" s="261"/>
      <c r="BN168" s="261"/>
      <c r="BO168" s="261"/>
      <c r="BP168" s="261"/>
      <c r="BQ168" s="261"/>
      <c r="BR168" s="261"/>
      <c r="BS168" s="261"/>
      <c r="BT168" s="262"/>
      <c r="BU168" s="260"/>
      <c r="BV168" s="261"/>
      <c r="BW168" s="261"/>
      <c r="BX168" s="261"/>
      <c r="BY168" s="261"/>
      <c r="BZ168" s="261"/>
      <c r="CA168" s="261"/>
      <c r="CB168" s="261"/>
      <c r="CC168" s="262"/>
      <c r="CD168" s="260"/>
      <c r="CE168" s="261"/>
      <c r="CF168" s="261"/>
      <c r="CG168" s="261"/>
      <c r="CH168" s="261"/>
      <c r="CI168" s="261"/>
      <c r="CJ168" s="261"/>
      <c r="CK168" s="261"/>
      <c r="CL168" s="262"/>
      <c r="CM168" s="299"/>
      <c r="CN168" s="300"/>
      <c r="CO168" s="300"/>
      <c r="CP168" s="300"/>
      <c r="CQ168" s="300"/>
      <c r="CR168" s="300"/>
      <c r="CS168" s="300"/>
      <c r="CT168" s="300"/>
      <c r="CU168" s="301"/>
    </row>
    <row r="169" spans="1:99" s="17" customFormat="1" ht="12" customHeight="1" thickBot="1">
      <c r="A169" s="17" t="s">
        <v>207</v>
      </c>
      <c r="AZ169" s="219"/>
      <c r="BA169" s="219"/>
      <c r="BB169" s="219"/>
      <c r="BC169" s="219"/>
      <c r="BD169" s="219"/>
      <c r="BE169" s="219"/>
      <c r="BF169" s="219"/>
      <c r="BG169" s="219"/>
      <c r="BH169" s="219"/>
      <c r="BI169" s="219"/>
      <c r="BJ169" s="219"/>
      <c r="BK169" s="219"/>
      <c r="BL169" s="335"/>
      <c r="BM169" s="335"/>
      <c r="BN169" s="335"/>
      <c r="BO169" s="335"/>
      <c r="BP169" s="335"/>
      <c r="BQ169" s="335"/>
      <c r="BR169" s="335"/>
      <c r="BS169" s="335"/>
      <c r="BT169" s="335"/>
      <c r="BU169" s="335"/>
      <c r="BV169" s="335"/>
      <c r="BW169" s="335"/>
      <c r="BX169" s="335"/>
      <c r="BY169" s="335"/>
      <c r="BZ169" s="335"/>
      <c r="CA169" s="335"/>
      <c r="CB169" s="335"/>
      <c r="CC169" s="335"/>
      <c r="CD169" s="335"/>
      <c r="CE169" s="335"/>
      <c r="CF169" s="335"/>
      <c r="CG169" s="335"/>
      <c r="CH169" s="335"/>
      <c r="CI169" s="335"/>
      <c r="CJ169" s="335"/>
      <c r="CK169" s="335"/>
      <c r="CL169" s="335"/>
      <c r="CM169" s="336"/>
      <c r="CN169" s="337"/>
      <c r="CO169" s="337"/>
      <c r="CP169" s="337"/>
      <c r="CQ169" s="337"/>
      <c r="CR169" s="337"/>
      <c r="CS169" s="337"/>
      <c r="CT169" s="337"/>
      <c r="CU169" s="338"/>
    </row>
    <row r="170" spans="1:99" s="17" customFormat="1" ht="12" customHeight="1">
      <c r="A170" s="17" t="s">
        <v>209</v>
      </c>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row>
    <row r="171" s="17" customFormat="1" ht="12" customHeight="1">
      <c r="A171" s="17" t="s">
        <v>210</v>
      </c>
    </row>
    <row r="172" s="17" customFormat="1" ht="11.25" customHeight="1">
      <c r="A172" s="125" t="s">
        <v>337</v>
      </c>
    </row>
    <row r="173" s="17" customFormat="1" ht="11.25"/>
    <row r="174" s="17" customFormat="1" ht="12" customHeight="1">
      <c r="A174" s="17" t="s">
        <v>208</v>
      </c>
    </row>
    <row r="175" s="17" customFormat="1" ht="11.25" customHeight="1">
      <c r="A175" s="126"/>
    </row>
    <row r="176" s="17" customFormat="1" ht="11.25" customHeight="1">
      <c r="A176" s="125"/>
    </row>
    <row r="177" s="17" customFormat="1" ht="11.25" customHeight="1"/>
    <row r="178" spans="1:51" s="17" customFormat="1" ht="11.25" customHeight="1">
      <c r="A178" s="12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row>
    <row r="179" spans="1:51" s="17" customFormat="1" ht="11.2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row>
    <row r="180" spans="1:51" s="17" customFormat="1" ht="11.25" customHeight="1">
      <c r="A180" s="12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row>
    <row r="181" spans="1:51" s="17" customFormat="1" ht="11.2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row>
    <row r="182" spans="1:51" s="17" customFormat="1" ht="11.2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row>
    <row r="183" spans="1:99" s="17" customFormat="1" ht="11.25" customHeight="1">
      <c r="A183" s="12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row>
    <row r="184" spans="1:99" s="17" customFormat="1" ht="12"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row>
    <row r="185" spans="1:99" s="17" customFormat="1" ht="11.25" customHeight="1">
      <c r="A185" s="12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row>
    <row r="186" spans="52:99" s="17" customFormat="1" ht="11.25" customHeight="1">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row>
    <row r="187" spans="52:99" s="17" customFormat="1" ht="11.25" customHeight="1">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row>
    <row r="188" spans="52:99" ht="12.75">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row>
    <row r="189" spans="52:99" ht="12.75">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row>
    <row r="190" spans="52:99" ht="12.75">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row>
  </sheetData>
  <sheetProtection/>
  <mergeCells count="822">
    <mergeCell ref="AZ169:BE169"/>
    <mergeCell ref="BF169:BK169"/>
    <mergeCell ref="BL169:BT169"/>
    <mergeCell ref="BU169:CC169"/>
    <mergeCell ref="CD169:CL169"/>
    <mergeCell ref="CM169:CU169"/>
    <mergeCell ref="AZ167:BE168"/>
    <mergeCell ref="BF167:BK168"/>
    <mergeCell ref="BL167:BT168"/>
    <mergeCell ref="BU167:CC168"/>
    <mergeCell ref="CD167:CL168"/>
    <mergeCell ref="CM167:CU168"/>
    <mergeCell ref="AZ166:BE166"/>
    <mergeCell ref="BF166:BK166"/>
    <mergeCell ref="BL166:BT166"/>
    <mergeCell ref="BU166:CC166"/>
    <mergeCell ref="CD166:CL166"/>
    <mergeCell ref="CM166:CU166"/>
    <mergeCell ref="AZ165:BE165"/>
    <mergeCell ref="BF165:BK165"/>
    <mergeCell ref="BL165:BT165"/>
    <mergeCell ref="BU165:CC165"/>
    <mergeCell ref="CD165:CL165"/>
    <mergeCell ref="CM165:CU165"/>
    <mergeCell ref="CM162:CU163"/>
    <mergeCell ref="A163:AU163"/>
    <mergeCell ref="A164:AU164"/>
    <mergeCell ref="AV164:AY164"/>
    <mergeCell ref="AZ164:BE164"/>
    <mergeCell ref="BF164:BK164"/>
    <mergeCell ref="BL164:BT164"/>
    <mergeCell ref="BU164:CC164"/>
    <mergeCell ref="CD164:CL164"/>
    <mergeCell ref="CM164:CU164"/>
    <mergeCell ref="BU161:CC161"/>
    <mergeCell ref="CD161:CL161"/>
    <mergeCell ref="CM161:CU161"/>
    <mergeCell ref="A162:AU162"/>
    <mergeCell ref="AV162:AY163"/>
    <mergeCell ref="AZ162:BE163"/>
    <mergeCell ref="BF162:BK163"/>
    <mergeCell ref="BL162:BT163"/>
    <mergeCell ref="BU162:CC163"/>
    <mergeCell ref="CD162:CL163"/>
    <mergeCell ref="BU159:CC160"/>
    <mergeCell ref="CD159:CL160"/>
    <mergeCell ref="CM159:CU160"/>
    <mergeCell ref="A160:AU160"/>
    <mergeCell ref="AV160:AY160"/>
    <mergeCell ref="A161:AU161"/>
    <mergeCell ref="AV161:AY161"/>
    <mergeCell ref="AZ161:BE161"/>
    <mergeCell ref="BF161:BK161"/>
    <mergeCell ref="BL161:BT161"/>
    <mergeCell ref="CD156:CL158"/>
    <mergeCell ref="CM156:CU158"/>
    <mergeCell ref="A157:AU157"/>
    <mergeCell ref="AV157:AY158"/>
    <mergeCell ref="A158:AU158"/>
    <mergeCell ref="A159:AU159"/>
    <mergeCell ref="AV159:AY159"/>
    <mergeCell ref="AZ159:BE160"/>
    <mergeCell ref="BF159:BK160"/>
    <mergeCell ref="BL159:BT160"/>
    <mergeCell ref="A156:AU156"/>
    <mergeCell ref="AV156:AY156"/>
    <mergeCell ref="AZ156:BE158"/>
    <mergeCell ref="BF156:BK158"/>
    <mergeCell ref="BL156:BT158"/>
    <mergeCell ref="BU156:CC158"/>
    <mergeCell ref="AZ154:BE155"/>
    <mergeCell ref="BF154:BK155"/>
    <mergeCell ref="BL154:BT155"/>
    <mergeCell ref="BU154:CC155"/>
    <mergeCell ref="CD154:CL155"/>
    <mergeCell ref="CM154:CU155"/>
    <mergeCell ref="A150:AU150"/>
    <mergeCell ref="A151:AU151"/>
    <mergeCell ref="AV151:AY153"/>
    <mergeCell ref="A152:AU152"/>
    <mergeCell ref="A153:AU153"/>
    <mergeCell ref="A154:AU154"/>
    <mergeCell ref="AV154:AY155"/>
    <mergeCell ref="A155:AU155"/>
    <mergeCell ref="CD148:CL148"/>
    <mergeCell ref="CM148:CU148"/>
    <mergeCell ref="A149:AU149"/>
    <mergeCell ref="AV149:AY150"/>
    <mergeCell ref="AZ149:BE153"/>
    <mergeCell ref="BF149:BK153"/>
    <mergeCell ref="BL149:BT153"/>
    <mergeCell ref="BU149:CC153"/>
    <mergeCell ref="CD149:CL153"/>
    <mergeCell ref="CM149:CU153"/>
    <mergeCell ref="A148:AU148"/>
    <mergeCell ref="AV148:AY148"/>
    <mergeCell ref="AZ148:BE148"/>
    <mergeCell ref="BF148:BK148"/>
    <mergeCell ref="BL148:BT148"/>
    <mergeCell ref="BU148:CC148"/>
    <mergeCell ref="CD146:CL146"/>
    <mergeCell ref="CM146:CU146"/>
    <mergeCell ref="A147:AU147"/>
    <mergeCell ref="AV147:AY147"/>
    <mergeCell ref="AZ147:BE147"/>
    <mergeCell ref="BF147:BK147"/>
    <mergeCell ref="BL147:BT147"/>
    <mergeCell ref="BU147:CC147"/>
    <mergeCell ref="CD147:CL147"/>
    <mergeCell ref="CM147:CU147"/>
    <mergeCell ref="A146:AU146"/>
    <mergeCell ref="AV146:AY146"/>
    <mergeCell ref="AZ146:BE146"/>
    <mergeCell ref="BF146:BK146"/>
    <mergeCell ref="BL146:BT146"/>
    <mergeCell ref="BU146:CC146"/>
    <mergeCell ref="CD144:CL144"/>
    <mergeCell ref="CM144:CU144"/>
    <mergeCell ref="A145:AU145"/>
    <mergeCell ref="AV145:AY145"/>
    <mergeCell ref="AZ145:BE145"/>
    <mergeCell ref="BF145:BK145"/>
    <mergeCell ref="BL145:BT145"/>
    <mergeCell ref="BU145:CC145"/>
    <mergeCell ref="CD145:CL145"/>
    <mergeCell ref="CM145:CU145"/>
    <mergeCell ref="A144:AU144"/>
    <mergeCell ref="AV144:AY144"/>
    <mergeCell ref="AZ144:BE144"/>
    <mergeCell ref="BF144:BK144"/>
    <mergeCell ref="BL144:BT144"/>
    <mergeCell ref="BU144:CC144"/>
    <mergeCell ref="CD142:CL142"/>
    <mergeCell ref="CM142:CU142"/>
    <mergeCell ref="A143:AU143"/>
    <mergeCell ref="AV143:AY143"/>
    <mergeCell ref="AZ143:BE143"/>
    <mergeCell ref="BF143:BK143"/>
    <mergeCell ref="BL143:BT143"/>
    <mergeCell ref="BU143:CC143"/>
    <mergeCell ref="CD143:CL143"/>
    <mergeCell ref="CM143:CU143"/>
    <mergeCell ref="A142:AU142"/>
    <mergeCell ref="AV142:AY142"/>
    <mergeCell ref="AZ142:BE142"/>
    <mergeCell ref="BF142:BK142"/>
    <mergeCell ref="BL142:BT142"/>
    <mergeCell ref="BU142:CC142"/>
    <mergeCell ref="CD140:CL140"/>
    <mergeCell ref="CM140:CU140"/>
    <mergeCell ref="A141:AU141"/>
    <mergeCell ref="AV141:AY141"/>
    <mergeCell ref="AZ141:BE141"/>
    <mergeCell ref="BF141:BK141"/>
    <mergeCell ref="BL141:BT141"/>
    <mergeCell ref="BU141:CC141"/>
    <mergeCell ref="CD141:CL141"/>
    <mergeCell ref="CM141:CU141"/>
    <mergeCell ref="A140:AU140"/>
    <mergeCell ref="AV140:AY140"/>
    <mergeCell ref="AZ140:BE140"/>
    <mergeCell ref="BF140:BK140"/>
    <mergeCell ref="BL140:BT140"/>
    <mergeCell ref="BU140:CC140"/>
    <mergeCell ref="CD138:CL138"/>
    <mergeCell ref="CM138:CU138"/>
    <mergeCell ref="A139:AU139"/>
    <mergeCell ref="AV139:AY139"/>
    <mergeCell ref="AZ139:BE139"/>
    <mergeCell ref="BF139:BK139"/>
    <mergeCell ref="BL139:BT139"/>
    <mergeCell ref="BU139:CC139"/>
    <mergeCell ref="CD139:CL139"/>
    <mergeCell ref="CM139:CU139"/>
    <mergeCell ref="A138:AU138"/>
    <mergeCell ref="AV138:AY138"/>
    <mergeCell ref="AZ138:BE138"/>
    <mergeCell ref="BF138:BK138"/>
    <mergeCell ref="BL138:BT138"/>
    <mergeCell ref="BU138:CC138"/>
    <mergeCell ref="CD136:CL136"/>
    <mergeCell ref="CM136:CU136"/>
    <mergeCell ref="A137:AU137"/>
    <mergeCell ref="AV137:AY137"/>
    <mergeCell ref="AZ137:BE137"/>
    <mergeCell ref="BF137:BK137"/>
    <mergeCell ref="BL137:BT137"/>
    <mergeCell ref="BU137:CC137"/>
    <mergeCell ref="CD137:CL137"/>
    <mergeCell ref="CM137:CU137"/>
    <mergeCell ref="A136:AU136"/>
    <mergeCell ref="AV136:AY136"/>
    <mergeCell ref="AZ136:BE136"/>
    <mergeCell ref="BF136:BK136"/>
    <mergeCell ref="BL136:BT136"/>
    <mergeCell ref="BU136:CC136"/>
    <mergeCell ref="CM133:CU134"/>
    <mergeCell ref="A134:AU134"/>
    <mergeCell ref="A135:AU135"/>
    <mergeCell ref="AV135:AY135"/>
    <mergeCell ref="AZ135:BE135"/>
    <mergeCell ref="BF135:BK135"/>
    <mergeCell ref="BL135:BT135"/>
    <mergeCell ref="BU135:CC135"/>
    <mergeCell ref="CD135:CL135"/>
    <mergeCell ref="CM135:CU135"/>
    <mergeCell ref="CD131:CL132"/>
    <mergeCell ref="CM131:CU132"/>
    <mergeCell ref="A132:AU132"/>
    <mergeCell ref="A133:AU133"/>
    <mergeCell ref="AV133:AY134"/>
    <mergeCell ref="AZ133:BE134"/>
    <mergeCell ref="BF133:BK134"/>
    <mergeCell ref="BL133:BT134"/>
    <mergeCell ref="BU133:CC134"/>
    <mergeCell ref="CD133:CL134"/>
    <mergeCell ref="A131:AU131"/>
    <mergeCell ref="AV131:AY132"/>
    <mergeCell ref="AZ131:BE132"/>
    <mergeCell ref="BF131:BK132"/>
    <mergeCell ref="BL131:BT132"/>
    <mergeCell ref="BU131:CC132"/>
    <mergeCell ref="CM128:CU128"/>
    <mergeCell ref="A129:AU129"/>
    <mergeCell ref="AV129:AY130"/>
    <mergeCell ref="AZ129:BE130"/>
    <mergeCell ref="BF129:BK130"/>
    <mergeCell ref="BL129:BT130"/>
    <mergeCell ref="BU129:CC130"/>
    <mergeCell ref="CD129:CL130"/>
    <mergeCell ref="CM129:CU130"/>
    <mergeCell ref="A130:AU130"/>
    <mergeCell ref="CD126:CL127"/>
    <mergeCell ref="CM126:CU127"/>
    <mergeCell ref="A127:AU127"/>
    <mergeCell ref="A128:AU128"/>
    <mergeCell ref="AV128:AY128"/>
    <mergeCell ref="AZ128:BE128"/>
    <mergeCell ref="BF128:BK128"/>
    <mergeCell ref="BL128:BT128"/>
    <mergeCell ref="BU128:CC128"/>
    <mergeCell ref="CD128:CL128"/>
    <mergeCell ref="A126:AU126"/>
    <mergeCell ref="AV126:AY127"/>
    <mergeCell ref="AZ126:BE127"/>
    <mergeCell ref="BF126:BK127"/>
    <mergeCell ref="BL126:BT127"/>
    <mergeCell ref="BU126:CC127"/>
    <mergeCell ref="CM123:CU124"/>
    <mergeCell ref="A124:AU124"/>
    <mergeCell ref="A125:AU125"/>
    <mergeCell ref="AV125:AY125"/>
    <mergeCell ref="AZ125:BE125"/>
    <mergeCell ref="BF125:BK125"/>
    <mergeCell ref="BL125:BT125"/>
    <mergeCell ref="BU125:CC125"/>
    <mergeCell ref="CD125:CL125"/>
    <mergeCell ref="CM125:CU125"/>
    <mergeCell ref="BU122:CC122"/>
    <mergeCell ref="CD122:CL122"/>
    <mergeCell ref="CM122:CU122"/>
    <mergeCell ref="A123:AU123"/>
    <mergeCell ref="AV123:AY124"/>
    <mergeCell ref="AZ123:BE124"/>
    <mergeCell ref="BF123:BK124"/>
    <mergeCell ref="BL123:BT124"/>
    <mergeCell ref="BU123:CC124"/>
    <mergeCell ref="CD123:CL124"/>
    <mergeCell ref="A121:AU121"/>
    <mergeCell ref="A122:AU122"/>
    <mergeCell ref="AV122:AY122"/>
    <mergeCell ref="AZ122:BE122"/>
    <mergeCell ref="BF122:BK122"/>
    <mergeCell ref="BL122:BT122"/>
    <mergeCell ref="CD119:CL119"/>
    <mergeCell ref="CM119:CU119"/>
    <mergeCell ref="A120:AU120"/>
    <mergeCell ref="AV120:AY121"/>
    <mergeCell ref="AZ120:BE121"/>
    <mergeCell ref="BF120:BK121"/>
    <mergeCell ref="BL120:BT121"/>
    <mergeCell ref="BU120:CC121"/>
    <mergeCell ref="CD120:CL121"/>
    <mergeCell ref="CM120:CU121"/>
    <mergeCell ref="A119:AU119"/>
    <mergeCell ref="AV119:AY119"/>
    <mergeCell ref="AZ119:BE119"/>
    <mergeCell ref="BF119:BK119"/>
    <mergeCell ref="BL119:BT119"/>
    <mergeCell ref="BU119:CC119"/>
    <mergeCell ref="CM117:CU117"/>
    <mergeCell ref="A118:AU118"/>
    <mergeCell ref="AV118:AY118"/>
    <mergeCell ref="AZ118:BE118"/>
    <mergeCell ref="BF118:BK118"/>
    <mergeCell ref="BL118:BT118"/>
    <mergeCell ref="BU118:CC118"/>
    <mergeCell ref="CD118:CL118"/>
    <mergeCell ref="CM118:CU118"/>
    <mergeCell ref="BU116:CC116"/>
    <mergeCell ref="CD116:CL116"/>
    <mergeCell ref="CM116:CU116"/>
    <mergeCell ref="A117:AU117"/>
    <mergeCell ref="AV117:AY117"/>
    <mergeCell ref="AZ117:BE117"/>
    <mergeCell ref="BF117:BK117"/>
    <mergeCell ref="BL117:BT117"/>
    <mergeCell ref="BU117:CC117"/>
    <mergeCell ref="CD117:CL117"/>
    <mergeCell ref="A115:AU115"/>
    <mergeCell ref="A116:AU116"/>
    <mergeCell ref="AV116:AY116"/>
    <mergeCell ref="AZ116:BE116"/>
    <mergeCell ref="BF116:BK116"/>
    <mergeCell ref="BL116:BT116"/>
    <mergeCell ref="CM112:CU113"/>
    <mergeCell ref="A113:AU113"/>
    <mergeCell ref="A114:AU114"/>
    <mergeCell ref="AV114:AY115"/>
    <mergeCell ref="AZ114:BE115"/>
    <mergeCell ref="BF114:BK115"/>
    <mergeCell ref="BL114:BT115"/>
    <mergeCell ref="BU114:CC115"/>
    <mergeCell ref="CD114:CL115"/>
    <mergeCell ref="CM114:CU115"/>
    <mergeCell ref="BU111:CC111"/>
    <mergeCell ref="CD111:CL111"/>
    <mergeCell ref="CM111:CU111"/>
    <mergeCell ref="A112:AU112"/>
    <mergeCell ref="AV112:AY113"/>
    <mergeCell ref="AZ112:BE113"/>
    <mergeCell ref="BF112:BK113"/>
    <mergeCell ref="BL112:BT113"/>
    <mergeCell ref="BU112:CC113"/>
    <mergeCell ref="CD112:CL113"/>
    <mergeCell ref="BL109:BT110"/>
    <mergeCell ref="BU109:CC110"/>
    <mergeCell ref="CD109:CL110"/>
    <mergeCell ref="CM109:CU110"/>
    <mergeCell ref="A110:AU110"/>
    <mergeCell ref="A111:AU111"/>
    <mergeCell ref="AV111:AY111"/>
    <mergeCell ref="AZ111:BE111"/>
    <mergeCell ref="BF111:BK111"/>
    <mergeCell ref="BL111:BT111"/>
    <mergeCell ref="A107:AU107"/>
    <mergeCell ref="A108:AU108"/>
    <mergeCell ref="A109:AU109"/>
    <mergeCell ref="AV109:AY110"/>
    <mergeCell ref="AZ109:BE110"/>
    <mergeCell ref="BF109:BK110"/>
    <mergeCell ref="CM104:CU105"/>
    <mergeCell ref="A105:AU105"/>
    <mergeCell ref="A106:AU106"/>
    <mergeCell ref="AV106:AY108"/>
    <mergeCell ref="AZ106:BE108"/>
    <mergeCell ref="BF106:BK108"/>
    <mergeCell ref="BL106:BT108"/>
    <mergeCell ref="BU106:CC108"/>
    <mergeCell ref="CD106:CL108"/>
    <mergeCell ref="CM106:CU108"/>
    <mergeCell ref="BU103:CC103"/>
    <mergeCell ref="CD103:CL103"/>
    <mergeCell ref="CM103:CU103"/>
    <mergeCell ref="A104:AU104"/>
    <mergeCell ref="AV104:AY105"/>
    <mergeCell ref="AZ104:BE105"/>
    <mergeCell ref="BF104:BK105"/>
    <mergeCell ref="BL104:BT105"/>
    <mergeCell ref="BU104:CC105"/>
    <mergeCell ref="CD104:CL105"/>
    <mergeCell ref="BU100:CC102"/>
    <mergeCell ref="CD100:CL102"/>
    <mergeCell ref="CM100:CU102"/>
    <mergeCell ref="A101:AU101"/>
    <mergeCell ref="A102:AU102"/>
    <mergeCell ref="A103:AU103"/>
    <mergeCell ref="AV103:AY103"/>
    <mergeCell ref="AZ103:BE103"/>
    <mergeCell ref="BF103:BK103"/>
    <mergeCell ref="BL103:BT103"/>
    <mergeCell ref="A99:AU99"/>
    <mergeCell ref="A100:AU100"/>
    <mergeCell ref="AV100:AY102"/>
    <mergeCell ref="AZ100:BE102"/>
    <mergeCell ref="BF100:BK102"/>
    <mergeCell ref="BL100:BT102"/>
    <mergeCell ref="CM96:CU96"/>
    <mergeCell ref="A97:AU97"/>
    <mergeCell ref="AV97:AY99"/>
    <mergeCell ref="AZ97:BE99"/>
    <mergeCell ref="BF97:BK99"/>
    <mergeCell ref="BL97:BT99"/>
    <mergeCell ref="BU97:CC99"/>
    <mergeCell ref="CD97:CL99"/>
    <mergeCell ref="CM97:CU99"/>
    <mergeCell ref="A98:AU98"/>
    <mergeCell ref="BU95:CC95"/>
    <mergeCell ref="CD95:CL95"/>
    <mergeCell ref="CM95:CU95"/>
    <mergeCell ref="A96:AU96"/>
    <mergeCell ref="AV96:AY96"/>
    <mergeCell ref="AZ96:BE96"/>
    <mergeCell ref="BF96:BK96"/>
    <mergeCell ref="BL96:BT96"/>
    <mergeCell ref="BU96:CC96"/>
    <mergeCell ref="CD96:CL96"/>
    <mergeCell ref="A94:AU94"/>
    <mergeCell ref="A95:AU95"/>
    <mergeCell ref="AV95:AY95"/>
    <mergeCell ref="AZ95:BE95"/>
    <mergeCell ref="BF95:BK95"/>
    <mergeCell ref="BL95:BT95"/>
    <mergeCell ref="CM91:CU92"/>
    <mergeCell ref="A92:AU92"/>
    <mergeCell ref="A93:AU93"/>
    <mergeCell ref="AV93:AY94"/>
    <mergeCell ref="AZ93:BE94"/>
    <mergeCell ref="BF93:BK94"/>
    <mergeCell ref="BL93:BT94"/>
    <mergeCell ref="BU93:CC94"/>
    <mergeCell ref="CD93:CL94"/>
    <mergeCell ref="CM93:CU94"/>
    <mergeCell ref="CD89:CL90"/>
    <mergeCell ref="CM89:CU90"/>
    <mergeCell ref="A90:AU90"/>
    <mergeCell ref="A91:AU91"/>
    <mergeCell ref="AV91:AY92"/>
    <mergeCell ref="AZ91:BE92"/>
    <mergeCell ref="BF91:BK92"/>
    <mergeCell ref="BL91:BT92"/>
    <mergeCell ref="BU91:CC92"/>
    <mergeCell ref="CD91:CL92"/>
    <mergeCell ref="A89:AU89"/>
    <mergeCell ref="AV89:AY90"/>
    <mergeCell ref="AZ89:BE90"/>
    <mergeCell ref="BF89:BK90"/>
    <mergeCell ref="BL89:BT90"/>
    <mergeCell ref="BU89:CC90"/>
    <mergeCell ref="CM86:CU86"/>
    <mergeCell ref="A87:AU87"/>
    <mergeCell ref="AV87:AY88"/>
    <mergeCell ref="AZ87:BE88"/>
    <mergeCell ref="BF87:BK88"/>
    <mergeCell ref="BL87:BT88"/>
    <mergeCell ref="BU87:CC88"/>
    <mergeCell ref="CD87:CL88"/>
    <mergeCell ref="CM87:CU88"/>
    <mergeCell ref="A88:AU88"/>
    <mergeCell ref="CD84:CL85"/>
    <mergeCell ref="CM84:CU85"/>
    <mergeCell ref="A85:AU85"/>
    <mergeCell ref="A86:AU86"/>
    <mergeCell ref="AV86:AY86"/>
    <mergeCell ref="AZ86:BE86"/>
    <mergeCell ref="BF86:BK86"/>
    <mergeCell ref="BL86:BT86"/>
    <mergeCell ref="BU86:CC86"/>
    <mergeCell ref="CD86:CL86"/>
    <mergeCell ref="BU82:CC83"/>
    <mergeCell ref="CD82:CL83"/>
    <mergeCell ref="CM82:CU83"/>
    <mergeCell ref="A83:AU83"/>
    <mergeCell ref="A84:AU84"/>
    <mergeCell ref="AV84:AY85"/>
    <mergeCell ref="AZ84:BE85"/>
    <mergeCell ref="BF84:BK85"/>
    <mergeCell ref="BL84:BT85"/>
    <mergeCell ref="BU84:CC85"/>
    <mergeCell ref="A81:AU81"/>
    <mergeCell ref="A82:AU82"/>
    <mergeCell ref="AV82:AY83"/>
    <mergeCell ref="AZ82:BE83"/>
    <mergeCell ref="BF82:BK83"/>
    <mergeCell ref="BL82:BT83"/>
    <mergeCell ref="CD79:CL79"/>
    <mergeCell ref="CM79:CU79"/>
    <mergeCell ref="A80:AU80"/>
    <mergeCell ref="AV80:AY81"/>
    <mergeCell ref="AZ80:BE81"/>
    <mergeCell ref="BF80:BK81"/>
    <mergeCell ref="BL80:BT81"/>
    <mergeCell ref="BU80:CC81"/>
    <mergeCell ref="CD80:CL81"/>
    <mergeCell ref="CM80:CU81"/>
    <mergeCell ref="A79:AU79"/>
    <mergeCell ref="AV79:AY79"/>
    <mergeCell ref="AZ79:BE79"/>
    <mergeCell ref="BF79:BK79"/>
    <mergeCell ref="BL79:BT79"/>
    <mergeCell ref="BU79:CC79"/>
    <mergeCell ref="CD77:CL77"/>
    <mergeCell ref="CM77:CU77"/>
    <mergeCell ref="A78:AU78"/>
    <mergeCell ref="AV78:AY78"/>
    <mergeCell ref="AZ78:BE78"/>
    <mergeCell ref="BF78:BK78"/>
    <mergeCell ref="BL78:BT78"/>
    <mergeCell ref="BU78:CC78"/>
    <mergeCell ref="CD78:CL78"/>
    <mergeCell ref="CM78:CU78"/>
    <mergeCell ref="A77:AU77"/>
    <mergeCell ref="AV77:AY77"/>
    <mergeCell ref="AZ77:BE77"/>
    <mergeCell ref="BF77:BK77"/>
    <mergeCell ref="BL77:BT77"/>
    <mergeCell ref="BU77:CC77"/>
    <mergeCell ref="CM74:CU75"/>
    <mergeCell ref="A75:AU75"/>
    <mergeCell ref="A76:AU76"/>
    <mergeCell ref="AV76:AY76"/>
    <mergeCell ref="AZ76:BE76"/>
    <mergeCell ref="BF76:BK76"/>
    <mergeCell ref="BL76:BT76"/>
    <mergeCell ref="BU76:CC76"/>
    <mergeCell ref="CD76:CL76"/>
    <mergeCell ref="CM76:CU76"/>
    <mergeCell ref="CD72:CL73"/>
    <mergeCell ref="CM72:CU73"/>
    <mergeCell ref="A73:AU73"/>
    <mergeCell ref="A74:AU74"/>
    <mergeCell ref="AV74:AY75"/>
    <mergeCell ref="AZ74:BE75"/>
    <mergeCell ref="BF74:BK75"/>
    <mergeCell ref="BL74:BT75"/>
    <mergeCell ref="BU74:CC75"/>
    <mergeCell ref="CD74:CL75"/>
    <mergeCell ref="A72:AU72"/>
    <mergeCell ref="AV72:AY73"/>
    <mergeCell ref="AZ72:BE73"/>
    <mergeCell ref="BF72:BK73"/>
    <mergeCell ref="BL72:BT73"/>
    <mergeCell ref="BU72:CC73"/>
    <mergeCell ref="CD70:CL70"/>
    <mergeCell ref="CM70:CU70"/>
    <mergeCell ref="A71:AU71"/>
    <mergeCell ref="AV71:AY71"/>
    <mergeCell ref="AZ71:BE71"/>
    <mergeCell ref="BF71:BK71"/>
    <mergeCell ref="BL71:BT71"/>
    <mergeCell ref="BU71:CC71"/>
    <mergeCell ref="CD71:CL71"/>
    <mergeCell ref="CM71:CU71"/>
    <mergeCell ref="CD67:CL69"/>
    <mergeCell ref="CM67:CU69"/>
    <mergeCell ref="A68:AU68"/>
    <mergeCell ref="A69:AU69"/>
    <mergeCell ref="A70:AU70"/>
    <mergeCell ref="AV70:AY70"/>
    <mergeCell ref="AZ70:BE70"/>
    <mergeCell ref="BF70:BK70"/>
    <mergeCell ref="BL70:BT70"/>
    <mergeCell ref="BU70:CC70"/>
    <mergeCell ref="A67:AU67"/>
    <mergeCell ref="AV67:AY69"/>
    <mergeCell ref="AZ67:BE69"/>
    <mergeCell ref="BF67:BK69"/>
    <mergeCell ref="BL67:BT69"/>
    <mergeCell ref="BU67:CC69"/>
    <mergeCell ref="CM65:CU65"/>
    <mergeCell ref="A66:AU66"/>
    <mergeCell ref="AV66:AY66"/>
    <mergeCell ref="AZ66:BE66"/>
    <mergeCell ref="BF66:BK66"/>
    <mergeCell ref="BL66:BT66"/>
    <mergeCell ref="BU66:CC66"/>
    <mergeCell ref="CD66:CL66"/>
    <mergeCell ref="CM66:CU66"/>
    <mergeCell ref="CD63:CL64"/>
    <mergeCell ref="CM63:CU64"/>
    <mergeCell ref="A64:AU64"/>
    <mergeCell ref="A65:AU65"/>
    <mergeCell ref="AV65:AY65"/>
    <mergeCell ref="AZ65:BE65"/>
    <mergeCell ref="BF65:BK65"/>
    <mergeCell ref="BL65:BT65"/>
    <mergeCell ref="BU65:CC65"/>
    <mergeCell ref="CD65:CL65"/>
    <mergeCell ref="A63:AU63"/>
    <mergeCell ref="AV63:AY64"/>
    <mergeCell ref="AZ63:BE64"/>
    <mergeCell ref="BF63:BK64"/>
    <mergeCell ref="BL63:BT64"/>
    <mergeCell ref="BU63:CC64"/>
    <mergeCell ref="CM61:CU61"/>
    <mergeCell ref="A62:AU62"/>
    <mergeCell ref="AV62:AY62"/>
    <mergeCell ref="AZ62:BE62"/>
    <mergeCell ref="BF62:BK62"/>
    <mergeCell ref="BL62:BT62"/>
    <mergeCell ref="BU62:CC62"/>
    <mergeCell ref="CD62:CL62"/>
    <mergeCell ref="CM62:CU62"/>
    <mergeCell ref="BU60:CC60"/>
    <mergeCell ref="CD60:CL60"/>
    <mergeCell ref="CM60:CU60"/>
    <mergeCell ref="A61:AU61"/>
    <mergeCell ref="AV61:AY61"/>
    <mergeCell ref="AZ61:BE61"/>
    <mergeCell ref="BF61:BK61"/>
    <mergeCell ref="BL61:BT61"/>
    <mergeCell ref="BU61:CC61"/>
    <mergeCell ref="CD61:CL61"/>
    <mergeCell ref="A59:AU59"/>
    <mergeCell ref="A60:AU60"/>
    <mergeCell ref="AV60:AY60"/>
    <mergeCell ref="AZ60:BE60"/>
    <mergeCell ref="BF60:BK60"/>
    <mergeCell ref="BL60:BT60"/>
    <mergeCell ref="CD57:CL57"/>
    <mergeCell ref="CM57:CU57"/>
    <mergeCell ref="A58:AU58"/>
    <mergeCell ref="AV58:AY59"/>
    <mergeCell ref="AZ58:BE59"/>
    <mergeCell ref="BF58:BK59"/>
    <mergeCell ref="BL58:BT59"/>
    <mergeCell ref="BU58:CC59"/>
    <mergeCell ref="CD58:CL59"/>
    <mergeCell ref="CM58:CU59"/>
    <mergeCell ref="A57:AU57"/>
    <mergeCell ref="AV57:AY57"/>
    <mergeCell ref="AZ57:BE57"/>
    <mergeCell ref="BF57:BK57"/>
    <mergeCell ref="BL57:BT57"/>
    <mergeCell ref="BU57:CC57"/>
    <mergeCell ref="CM54:CU54"/>
    <mergeCell ref="A55:AU55"/>
    <mergeCell ref="AV55:AY56"/>
    <mergeCell ref="AZ55:BE56"/>
    <mergeCell ref="BF55:BK56"/>
    <mergeCell ref="BL55:BT56"/>
    <mergeCell ref="BU55:CC56"/>
    <mergeCell ref="CD55:CL56"/>
    <mergeCell ref="CM55:CU56"/>
    <mergeCell ref="A56:AU56"/>
    <mergeCell ref="CD52:CL53"/>
    <mergeCell ref="CM52:CU53"/>
    <mergeCell ref="A53:AU53"/>
    <mergeCell ref="A54:AU54"/>
    <mergeCell ref="AV54:AY54"/>
    <mergeCell ref="AZ54:BE54"/>
    <mergeCell ref="BF54:BK54"/>
    <mergeCell ref="BL54:BT54"/>
    <mergeCell ref="BU54:CC54"/>
    <mergeCell ref="CD54:CL54"/>
    <mergeCell ref="A52:AU52"/>
    <mergeCell ref="AV52:AY53"/>
    <mergeCell ref="AZ52:BE53"/>
    <mergeCell ref="BF52:BK53"/>
    <mergeCell ref="BL52:BT53"/>
    <mergeCell ref="BU52:CC53"/>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BL47:BT49"/>
    <mergeCell ref="BU47:CC49"/>
    <mergeCell ref="CD47:CL49"/>
    <mergeCell ref="CM47:CU49"/>
    <mergeCell ref="A48:AU48"/>
    <mergeCell ref="A49:AU49"/>
    <mergeCell ref="A45:AU45"/>
    <mergeCell ref="A46:AU46"/>
    <mergeCell ref="A47:AU47"/>
    <mergeCell ref="AV47:AY49"/>
    <mergeCell ref="AZ47:BE49"/>
    <mergeCell ref="BF47:BK49"/>
    <mergeCell ref="CM42:CU42"/>
    <mergeCell ref="A43:AU43"/>
    <mergeCell ref="AV43:AY46"/>
    <mergeCell ref="AZ43:BE46"/>
    <mergeCell ref="BF43:BK46"/>
    <mergeCell ref="BL43:BT46"/>
    <mergeCell ref="BU43:CC46"/>
    <mergeCell ref="CD43:CL46"/>
    <mergeCell ref="CM43:CU46"/>
    <mergeCell ref="A44:AU44"/>
    <mergeCell ref="BU41:CC41"/>
    <mergeCell ref="CD41:CL41"/>
    <mergeCell ref="CM41:CU41"/>
    <mergeCell ref="A42:AU42"/>
    <mergeCell ref="AV42:AY42"/>
    <mergeCell ref="AZ42:BE42"/>
    <mergeCell ref="BF42:BK42"/>
    <mergeCell ref="BL42:BT42"/>
    <mergeCell ref="BU42:CC42"/>
    <mergeCell ref="CD42:CL42"/>
    <mergeCell ref="A40:AU40"/>
    <mergeCell ref="A41:AU41"/>
    <mergeCell ref="AV41:AY41"/>
    <mergeCell ref="AZ41:BE41"/>
    <mergeCell ref="BF41:BK41"/>
    <mergeCell ref="BL41:BT41"/>
    <mergeCell ref="CD38:CL38"/>
    <mergeCell ref="CM38:CU38"/>
    <mergeCell ref="A39:AU39"/>
    <mergeCell ref="AV39:AY40"/>
    <mergeCell ref="AZ39:BE40"/>
    <mergeCell ref="BF39:BK40"/>
    <mergeCell ref="BL39:BT40"/>
    <mergeCell ref="BU39:CC40"/>
    <mergeCell ref="CD39:CL40"/>
    <mergeCell ref="CM39:CU40"/>
    <mergeCell ref="A38:AU38"/>
    <mergeCell ref="AV38:AY38"/>
    <mergeCell ref="AZ38:BE38"/>
    <mergeCell ref="BF38:BK38"/>
    <mergeCell ref="BL38:BT38"/>
    <mergeCell ref="BU38:CC38"/>
    <mergeCell ref="CD36:CL36"/>
    <mergeCell ref="CM36:CU36"/>
    <mergeCell ref="A37:AU37"/>
    <mergeCell ref="AV37:AY37"/>
    <mergeCell ref="AZ37:BE37"/>
    <mergeCell ref="BF37:BK37"/>
    <mergeCell ref="BL37:BT37"/>
    <mergeCell ref="BU37:CC37"/>
    <mergeCell ref="CD37:CL37"/>
    <mergeCell ref="CM37:CU37"/>
    <mergeCell ref="A36:AU36"/>
    <mergeCell ref="AV36:AY36"/>
    <mergeCell ref="AZ36:BE36"/>
    <mergeCell ref="BF36:BK36"/>
    <mergeCell ref="BL36:BT36"/>
    <mergeCell ref="BU36:CC36"/>
    <mergeCell ref="CD34:CL34"/>
    <mergeCell ref="CM34:CU34"/>
    <mergeCell ref="A35:AU35"/>
    <mergeCell ref="AV35:AY35"/>
    <mergeCell ref="AZ35:BE35"/>
    <mergeCell ref="BF35:BK35"/>
    <mergeCell ref="BL35:BT35"/>
    <mergeCell ref="BU35:CC35"/>
    <mergeCell ref="CD35:CL35"/>
    <mergeCell ref="CM35:CU35"/>
    <mergeCell ref="A34:AU34"/>
    <mergeCell ref="AV34:AY34"/>
    <mergeCell ref="AZ34:BE34"/>
    <mergeCell ref="BF34:BK34"/>
    <mergeCell ref="BL34:BT34"/>
    <mergeCell ref="BU34:CC34"/>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CH25:CU25"/>
    <mergeCell ref="A27:CU27"/>
    <mergeCell ref="A29:AU29"/>
    <mergeCell ref="AV29:AY29"/>
    <mergeCell ref="AZ29:BE29"/>
    <mergeCell ref="BF29:BK29"/>
    <mergeCell ref="BL29:CU29"/>
    <mergeCell ref="CH20:CU20"/>
    <mergeCell ref="U21:BS21"/>
    <mergeCell ref="CH21:CU21"/>
    <mergeCell ref="CH22:CU22"/>
    <mergeCell ref="CH23:CU23"/>
    <mergeCell ref="I24:BS24"/>
    <mergeCell ref="CH24:CU24"/>
    <mergeCell ref="BO16:BQ16"/>
    <mergeCell ref="AJ17:AL17"/>
    <mergeCell ref="BE17:BG17"/>
    <mergeCell ref="BK17:BM17"/>
    <mergeCell ref="CH17:CU18"/>
    <mergeCell ref="AN19:AP19"/>
    <mergeCell ref="AS19:BC19"/>
    <mergeCell ref="BD19:BE19"/>
    <mergeCell ref="BF19:BH19"/>
    <mergeCell ref="CH19:CU19"/>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s>
  <printOptions/>
  <pageMargins left="0.3937007874015748" right="0.3937007874015748" top="0.3937007874015748" bottom="0.3937007874015748" header="0.2755905511811024" footer="0.275590551181102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indexed="48"/>
  </sheetPr>
  <dimension ref="A1:BC202"/>
  <sheetViews>
    <sheetView tabSelected="1" zoomScalePageLayoutView="0" workbookViewId="0" topLeftCell="A158">
      <selection activeCell="A177" sqref="A177"/>
    </sheetView>
  </sheetViews>
  <sheetFormatPr defaultColWidth="0.875" defaultRowHeight="12.75"/>
  <cols>
    <col min="1" max="1" width="3.875" style="35" customWidth="1"/>
    <col min="2" max="2" width="3.875" style="181" customWidth="1"/>
    <col min="3" max="12" width="3.875" style="35" customWidth="1"/>
    <col min="13" max="13" width="3.875" style="35" hidden="1" customWidth="1"/>
    <col min="14" max="14" width="7.00390625" style="181" customWidth="1"/>
    <col min="15" max="15" width="3.875" style="35" customWidth="1"/>
    <col min="16" max="16" width="5.125" style="35" customWidth="1"/>
    <col min="17" max="19" width="3.875" style="35" customWidth="1"/>
    <col min="20" max="20" width="2.375" style="35" customWidth="1"/>
    <col min="21" max="25" width="3.875" style="35" hidden="1" customWidth="1"/>
    <col min="26" max="54" width="3.875" style="35" customWidth="1"/>
    <col min="55" max="16384" width="0.875" style="35" customWidth="1"/>
  </cols>
  <sheetData>
    <row r="1" spans="1:54" ht="49.5" customHeight="1">
      <c r="A1" s="524" t="s">
        <v>1065</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row>
    <row r="2" spans="1:54" ht="49.5" customHeight="1">
      <c r="A2" s="36"/>
      <c r="B2" s="182"/>
      <c r="C2" s="36"/>
      <c r="D2" s="36"/>
      <c r="E2" s="36"/>
      <c r="F2" s="36"/>
      <c r="G2" s="36"/>
      <c r="H2" s="36"/>
      <c r="I2" s="36"/>
      <c r="J2" s="36"/>
      <c r="K2" s="36"/>
      <c r="L2" s="36"/>
      <c r="M2" s="36"/>
      <c r="N2" s="182"/>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row>
    <row r="3" spans="1:55" s="38" customFormat="1" ht="15" customHeight="1">
      <c r="A3" s="526" t="s">
        <v>558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35"/>
    </row>
    <row r="4" spans="1:55" ht="1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row>
    <row r="5" spans="1:54" ht="39.75" customHeight="1">
      <c r="A5" s="40" t="s">
        <v>354</v>
      </c>
      <c r="B5" s="40"/>
      <c r="C5" s="40"/>
      <c r="D5" s="40"/>
      <c r="E5" s="40"/>
      <c r="F5" s="40"/>
      <c r="G5" s="40"/>
      <c r="H5" s="40"/>
      <c r="I5" s="40"/>
      <c r="J5" s="40"/>
      <c r="K5" s="40"/>
      <c r="L5" s="40"/>
      <c r="M5" s="527" t="s">
        <v>747</v>
      </c>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row>
    <row r="6" spans="1:54" ht="15" customHeight="1">
      <c r="A6" s="40" t="s">
        <v>355</v>
      </c>
      <c r="B6" s="40"/>
      <c r="C6" s="40"/>
      <c r="D6" s="40"/>
      <c r="E6" s="40"/>
      <c r="F6" s="40"/>
      <c r="G6" s="40"/>
      <c r="H6" s="40"/>
      <c r="I6" s="40"/>
      <c r="J6" s="40"/>
      <c r="K6" s="40"/>
      <c r="L6" s="40"/>
      <c r="M6" s="522" t="s">
        <v>412</v>
      </c>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row>
    <row r="7" spans="1:55" s="38" customFormat="1" ht="15" customHeight="1">
      <c r="A7" s="40"/>
      <c r="B7" s="40"/>
      <c r="C7" s="40"/>
      <c r="D7" s="40"/>
      <c r="E7" s="40"/>
      <c r="F7" s="40"/>
      <c r="G7" s="40"/>
      <c r="H7" s="40"/>
      <c r="I7" s="40"/>
      <c r="J7" s="40"/>
      <c r="K7" s="40"/>
      <c r="L7" s="40"/>
      <c r="M7" s="700" t="s">
        <v>356</v>
      </c>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35"/>
    </row>
    <row r="8" spans="1:55" ht="18.75" customHeight="1">
      <c r="A8" s="40" t="s">
        <v>357</v>
      </c>
      <c r="B8" s="40"/>
      <c r="C8" s="40"/>
      <c r="D8" s="40"/>
      <c r="E8" s="40"/>
      <c r="F8" s="40"/>
      <c r="G8" s="40"/>
      <c r="H8" s="40"/>
      <c r="I8" s="40"/>
      <c r="J8" s="40"/>
      <c r="K8" s="40"/>
      <c r="L8" s="40"/>
      <c r="M8" s="42" t="s">
        <v>383</v>
      </c>
      <c r="N8" s="1037"/>
      <c r="O8" s="1037"/>
      <c r="P8" s="1037"/>
      <c r="Q8" s="1037"/>
      <c r="R8" s="1037"/>
      <c r="S8" s="1037"/>
      <c r="T8" s="1037"/>
      <c r="U8" s="1037"/>
      <c r="V8" s="1037"/>
      <c r="W8" s="1037"/>
      <c r="X8" s="1037"/>
      <c r="Y8" s="1037"/>
      <c r="Z8" s="1037"/>
      <c r="AA8" s="1037"/>
      <c r="AB8" s="1037"/>
      <c r="AC8" s="1037"/>
      <c r="AD8" s="1037"/>
      <c r="AE8" s="1037"/>
      <c r="AF8" s="1037"/>
      <c r="AG8" s="1038" t="s">
        <v>1062</v>
      </c>
      <c r="AH8" s="1037"/>
      <c r="AI8" s="1037"/>
      <c r="AJ8" s="1037"/>
      <c r="AK8" s="1037"/>
      <c r="AL8" s="1037"/>
      <c r="AM8" s="1037"/>
      <c r="AN8" s="1037"/>
      <c r="AO8" s="1037"/>
      <c r="AP8" s="1037"/>
      <c r="AQ8" s="1037"/>
      <c r="AR8" s="1037"/>
      <c r="AS8" s="1037"/>
      <c r="AT8" s="1037"/>
      <c r="AU8" s="1037"/>
      <c r="AV8" s="1037"/>
      <c r="AW8" s="1037"/>
      <c r="AX8" s="1037"/>
      <c r="AY8" s="1037"/>
      <c r="AZ8" s="1037"/>
      <c r="BA8" s="1038"/>
      <c r="BB8" s="1038"/>
      <c r="BC8" s="38"/>
    </row>
    <row r="9" spans="1:55" s="43" customFormat="1" ht="15">
      <c r="A9" s="187" t="s">
        <v>1064</v>
      </c>
      <c r="B9" s="181"/>
      <c r="C9" s="35"/>
      <c r="D9" s="35"/>
      <c r="E9" s="35"/>
      <c r="F9" s="35"/>
      <c r="G9" s="35"/>
      <c r="H9" s="35"/>
      <c r="I9" s="35"/>
      <c r="J9" s="35"/>
      <c r="K9" s="35"/>
      <c r="L9" s="35"/>
      <c r="M9" s="35"/>
      <c r="N9" s="190"/>
      <c r="O9" s="190"/>
      <c r="P9" s="190"/>
      <c r="Q9" s="190"/>
      <c r="R9" s="190"/>
      <c r="S9" s="190"/>
      <c r="T9" s="190"/>
      <c r="U9" s="190"/>
      <c r="V9" s="190"/>
      <c r="W9" s="190"/>
      <c r="X9" s="190"/>
      <c r="Y9" s="190"/>
      <c r="Z9" s="190"/>
      <c r="AA9" s="190"/>
      <c r="AB9" s="190"/>
      <c r="AC9" s="190"/>
      <c r="AD9" s="190"/>
      <c r="AE9" s="190"/>
      <c r="AF9" s="190"/>
      <c r="AG9" s="190" t="s">
        <v>1063</v>
      </c>
      <c r="AH9" s="190"/>
      <c r="AI9" s="190"/>
      <c r="AJ9" s="190"/>
      <c r="AK9" s="190"/>
      <c r="AL9" s="190"/>
      <c r="AM9" s="190"/>
      <c r="AN9" s="190"/>
      <c r="AO9" s="190"/>
      <c r="AP9" s="190"/>
      <c r="AQ9" s="190"/>
      <c r="AR9" s="190"/>
      <c r="AS9" s="190"/>
      <c r="AT9" s="190"/>
      <c r="AU9" s="190"/>
      <c r="AV9" s="190"/>
      <c r="AW9" s="190"/>
      <c r="AX9" s="190"/>
      <c r="AY9" s="190"/>
      <c r="AZ9" s="190"/>
      <c r="BA9" s="190"/>
      <c r="BB9" s="190"/>
      <c r="BC9" s="35"/>
    </row>
    <row r="10" spans="3:54" s="43" customFormat="1" ht="14.25" customHeight="1">
      <c r="C10" s="484" t="s">
        <v>559</v>
      </c>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4"/>
      <c r="AW10" s="44"/>
      <c r="AX10" s="44"/>
      <c r="AY10" s="44"/>
      <c r="AZ10" s="44"/>
      <c r="BA10" s="44"/>
      <c r="BB10" s="44"/>
    </row>
    <row r="11" s="43" customFormat="1" ht="24.75" customHeight="1"/>
    <row r="12" spans="3:54" s="43" customFormat="1" ht="24.75" customHeight="1">
      <c r="C12" s="450" t="s">
        <v>52</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1"/>
      <c r="AB12" s="449" t="s">
        <v>360</v>
      </c>
      <c r="AC12" s="450"/>
      <c r="AD12" s="451"/>
      <c r="AE12" s="435" t="s">
        <v>435</v>
      </c>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row>
    <row r="13" spans="3:54" s="43" customFormat="1" ht="24.75" customHeight="1">
      <c r="C13" s="518"/>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9"/>
      <c r="AB13" s="520"/>
      <c r="AC13" s="518"/>
      <c r="AD13" s="519"/>
      <c r="AE13" s="449" t="s">
        <v>695</v>
      </c>
      <c r="AF13" s="450"/>
      <c r="AG13" s="450"/>
      <c r="AH13" s="450"/>
      <c r="AI13" s="450"/>
      <c r="AJ13" s="450"/>
      <c r="AK13" s="450"/>
      <c r="AL13" s="451"/>
      <c r="AM13" s="459" t="s">
        <v>696</v>
      </c>
      <c r="AN13" s="459"/>
      <c r="AO13" s="459"/>
      <c r="AP13" s="459"/>
      <c r="AQ13" s="459"/>
      <c r="AR13" s="459"/>
      <c r="AS13" s="459"/>
      <c r="AT13" s="459"/>
      <c r="AU13" s="450" t="s">
        <v>697</v>
      </c>
      <c r="AV13" s="450"/>
      <c r="AW13" s="450"/>
      <c r="AX13" s="450"/>
      <c r="AY13" s="450"/>
      <c r="AZ13" s="450"/>
      <c r="BA13" s="450"/>
      <c r="BB13" s="450"/>
    </row>
    <row r="14" spans="1:55" s="45" customFormat="1" ht="23.25" customHeight="1">
      <c r="A14" s="43"/>
      <c r="B14" s="43"/>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1"/>
      <c r="AB14" s="481"/>
      <c r="AC14" s="460"/>
      <c r="AD14" s="461"/>
      <c r="AE14" s="481"/>
      <c r="AF14" s="460"/>
      <c r="AG14" s="460"/>
      <c r="AH14" s="460"/>
      <c r="AI14" s="460"/>
      <c r="AJ14" s="460"/>
      <c r="AK14" s="460"/>
      <c r="AL14" s="461"/>
      <c r="AM14" s="459"/>
      <c r="AN14" s="459"/>
      <c r="AO14" s="459"/>
      <c r="AP14" s="459"/>
      <c r="AQ14" s="459"/>
      <c r="AR14" s="459"/>
      <c r="AS14" s="459"/>
      <c r="AT14" s="459"/>
      <c r="AU14" s="460"/>
      <c r="AV14" s="460"/>
      <c r="AW14" s="460"/>
      <c r="AX14" s="460"/>
      <c r="AY14" s="460"/>
      <c r="AZ14" s="460"/>
      <c r="BA14" s="460"/>
      <c r="BB14" s="460"/>
      <c r="BC14" s="43"/>
    </row>
    <row r="15" spans="3:55" s="45" customFormat="1" ht="18" customHeight="1" thickBot="1">
      <c r="C15" s="511">
        <v>1</v>
      </c>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2"/>
      <c r="AB15" s="510" t="s">
        <v>362</v>
      </c>
      <c r="AC15" s="511"/>
      <c r="AD15" s="512"/>
      <c r="AE15" s="510" t="s">
        <v>363</v>
      </c>
      <c r="AF15" s="511"/>
      <c r="AG15" s="511"/>
      <c r="AH15" s="511"/>
      <c r="AI15" s="511"/>
      <c r="AJ15" s="511"/>
      <c r="AK15" s="511"/>
      <c r="AL15" s="512"/>
      <c r="AM15" s="510" t="s">
        <v>364</v>
      </c>
      <c r="AN15" s="511"/>
      <c r="AO15" s="511"/>
      <c r="AP15" s="511"/>
      <c r="AQ15" s="511"/>
      <c r="AR15" s="511"/>
      <c r="AS15" s="511"/>
      <c r="AT15" s="512"/>
      <c r="AU15" s="510" t="s">
        <v>365</v>
      </c>
      <c r="AV15" s="511"/>
      <c r="AW15" s="511"/>
      <c r="AX15" s="511"/>
      <c r="AY15" s="511"/>
      <c r="AZ15" s="511"/>
      <c r="BA15" s="511"/>
      <c r="BB15" s="511"/>
      <c r="BC15" s="46"/>
    </row>
    <row r="16" spans="1:55" s="47" customFormat="1" ht="48.75" customHeight="1">
      <c r="A16" s="45"/>
      <c r="B16" s="45"/>
      <c r="C16" s="499" t="s">
        <v>560</v>
      </c>
      <c r="D16" s="855"/>
      <c r="E16" s="855"/>
      <c r="F16" s="855"/>
      <c r="G16" s="855"/>
      <c r="H16" s="855"/>
      <c r="I16" s="855"/>
      <c r="J16" s="855"/>
      <c r="K16" s="855"/>
      <c r="L16" s="855"/>
      <c r="M16" s="855"/>
      <c r="N16" s="855"/>
      <c r="O16" s="855"/>
      <c r="P16" s="855"/>
      <c r="Q16" s="855"/>
      <c r="R16" s="855"/>
      <c r="S16" s="855"/>
      <c r="T16" s="855"/>
      <c r="U16" s="855"/>
      <c r="V16" s="855"/>
      <c r="W16" s="855"/>
      <c r="X16" s="855"/>
      <c r="Y16" s="855"/>
      <c r="Z16" s="855"/>
      <c r="AA16" s="855"/>
      <c r="AB16" s="513" t="s">
        <v>367</v>
      </c>
      <c r="AC16" s="514"/>
      <c r="AD16" s="514"/>
      <c r="AE16" s="588">
        <f>AE17</f>
        <v>4840000</v>
      </c>
      <c r="AF16" s="582"/>
      <c r="AG16" s="582"/>
      <c r="AH16" s="582"/>
      <c r="AI16" s="582"/>
      <c r="AJ16" s="582"/>
      <c r="AK16" s="582"/>
      <c r="AL16" s="582"/>
      <c r="AM16" s="588">
        <f>AM17</f>
        <v>4840000</v>
      </c>
      <c r="AN16" s="582"/>
      <c r="AO16" s="582"/>
      <c r="AP16" s="582"/>
      <c r="AQ16" s="582"/>
      <c r="AR16" s="582"/>
      <c r="AS16" s="582"/>
      <c r="AT16" s="582"/>
      <c r="AU16" s="588">
        <f>AU17</f>
        <v>4840000</v>
      </c>
      <c r="AV16" s="582"/>
      <c r="AW16" s="582"/>
      <c r="AX16" s="582"/>
      <c r="AY16" s="582"/>
      <c r="AZ16" s="582"/>
      <c r="BA16" s="582"/>
      <c r="BB16" s="583"/>
      <c r="BC16" s="45"/>
    </row>
    <row r="17" spans="1:55" s="47" customFormat="1" ht="38.25" customHeight="1">
      <c r="A17" s="45"/>
      <c r="B17" s="45"/>
      <c r="C17" s="499" t="s">
        <v>561</v>
      </c>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106"/>
      <c r="AC17" s="107"/>
      <c r="AD17" s="107"/>
      <c r="AE17" s="504">
        <v>4840000</v>
      </c>
      <c r="AF17" s="852"/>
      <c r="AG17" s="852"/>
      <c r="AH17" s="852"/>
      <c r="AI17" s="852"/>
      <c r="AJ17" s="852"/>
      <c r="AK17" s="852"/>
      <c r="AL17" s="853"/>
      <c r="AM17" s="504">
        <v>4840000</v>
      </c>
      <c r="AN17" s="852"/>
      <c r="AO17" s="852"/>
      <c r="AP17" s="852"/>
      <c r="AQ17" s="852"/>
      <c r="AR17" s="852"/>
      <c r="AS17" s="852"/>
      <c r="AT17" s="853"/>
      <c r="AU17" s="504">
        <v>4840000</v>
      </c>
      <c r="AV17" s="852"/>
      <c r="AW17" s="852"/>
      <c r="AX17" s="852"/>
      <c r="AY17" s="852"/>
      <c r="AZ17" s="852"/>
      <c r="BA17" s="852"/>
      <c r="BB17" s="854"/>
      <c r="BC17" s="45"/>
    </row>
    <row r="18" spans="1:55" s="43" customFormat="1" ht="18" customHeight="1">
      <c r="A18" s="47"/>
      <c r="B18" s="47"/>
      <c r="C18" s="505" t="s">
        <v>441</v>
      </c>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7"/>
      <c r="AB18" s="686" t="s">
        <v>369</v>
      </c>
      <c r="AC18" s="687"/>
      <c r="AD18" s="687"/>
      <c r="AE18" s="481"/>
      <c r="AF18" s="460"/>
      <c r="AG18" s="460"/>
      <c r="AH18" s="460"/>
      <c r="AI18" s="460"/>
      <c r="AJ18" s="460"/>
      <c r="AK18" s="460"/>
      <c r="AL18" s="461"/>
      <c r="AM18" s="481"/>
      <c r="AN18" s="460"/>
      <c r="AO18" s="460"/>
      <c r="AP18" s="460"/>
      <c r="AQ18" s="460"/>
      <c r="AR18" s="460"/>
      <c r="AS18" s="460"/>
      <c r="AT18" s="461"/>
      <c r="AU18" s="481"/>
      <c r="AV18" s="460"/>
      <c r="AW18" s="460"/>
      <c r="AX18" s="460"/>
      <c r="AY18" s="460"/>
      <c r="AZ18" s="460"/>
      <c r="BA18" s="460"/>
      <c r="BB18" s="767"/>
      <c r="BC18" s="47"/>
    </row>
    <row r="19" spans="3:54" s="43" customFormat="1" ht="15" customHeight="1" thickBot="1">
      <c r="C19" s="757" t="s">
        <v>372</v>
      </c>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9"/>
      <c r="AB19" s="760" t="s">
        <v>373</v>
      </c>
      <c r="AC19" s="761"/>
      <c r="AD19" s="762"/>
      <c r="AE19" s="763">
        <f>AE16</f>
        <v>4840000</v>
      </c>
      <c r="AF19" s="764"/>
      <c r="AG19" s="764"/>
      <c r="AH19" s="764"/>
      <c r="AI19" s="764"/>
      <c r="AJ19" s="764"/>
      <c r="AK19" s="764"/>
      <c r="AL19" s="765"/>
      <c r="AM19" s="763">
        <f>AM16</f>
        <v>4840000</v>
      </c>
      <c r="AN19" s="764"/>
      <c r="AO19" s="764"/>
      <c r="AP19" s="764"/>
      <c r="AQ19" s="764"/>
      <c r="AR19" s="764"/>
      <c r="AS19" s="764"/>
      <c r="AT19" s="765"/>
      <c r="AU19" s="763">
        <f>AU16</f>
        <v>4840000</v>
      </c>
      <c r="AV19" s="764"/>
      <c r="AW19" s="764"/>
      <c r="AX19" s="764"/>
      <c r="AY19" s="764"/>
      <c r="AZ19" s="764"/>
      <c r="BA19" s="764"/>
      <c r="BB19" s="766"/>
    </row>
    <row r="20" spans="1:55" s="47" customFormat="1" ht="18" customHeight="1">
      <c r="A20" s="43"/>
      <c r="B20" s="43"/>
      <c r="C20" s="48"/>
      <c r="BC20" s="43"/>
    </row>
    <row r="21" spans="3:54" s="47" customFormat="1" ht="14.25" customHeight="1">
      <c r="C21" s="462" t="s">
        <v>442</v>
      </c>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row>
    <row r="22" spans="1:55" s="43" customFormat="1" ht="24.75" customHeight="1">
      <c r="A22" s="47"/>
      <c r="B22" s="47"/>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47"/>
    </row>
    <row r="23" spans="1:54" s="43" customFormat="1" ht="24.75" customHeight="1">
      <c r="A23" s="50"/>
      <c r="B23" s="50"/>
      <c r="C23" s="456" t="s">
        <v>52</v>
      </c>
      <c r="D23" s="459"/>
      <c r="E23" s="459"/>
      <c r="F23" s="459"/>
      <c r="G23" s="459"/>
      <c r="H23" s="459"/>
      <c r="I23" s="459"/>
      <c r="J23" s="459"/>
      <c r="K23" s="459"/>
      <c r="L23" s="459"/>
      <c r="M23" s="459"/>
      <c r="N23" s="459"/>
      <c r="O23" s="459"/>
      <c r="P23" s="459"/>
      <c r="Q23" s="459"/>
      <c r="R23" s="459"/>
      <c r="S23" s="459"/>
      <c r="T23" s="459"/>
      <c r="U23" s="459"/>
      <c r="V23" s="459"/>
      <c r="W23" s="459"/>
      <c r="X23" s="459"/>
      <c r="Y23" s="459" t="s">
        <v>443</v>
      </c>
      <c r="Z23" s="459"/>
      <c r="AA23" s="459"/>
      <c r="AB23" s="450" t="s">
        <v>360</v>
      </c>
      <c r="AC23" s="450"/>
      <c r="AD23" s="451"/>
      <c r="AE23" s="435" t="s">
        <v>435</v>
      </c>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row>
    <row r="24" spans="1:54" s="43" customFormat="1" ht="24.75" customHeight="1">
      <c r="A24" s="50"/>
      <c r="B24" s="50"/>
      <c r="C24" s="456"/>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518"/>
      <c r="AC24" s="518"/>
      <c r="AD24" s="519"/>
      <c r="AE24" s="449" t="s">
        <v>695</v>
      </c>
      <c r="AF24" s="450"/>
      <c r="AG24" s="450"/>
      <c r="AH24" s="450"/>
      <c r="AI24" s="450"/>
      <c r="AJ24" s="450"/>
      <c r="AK24" s="450"/>
      <c r="AL24" s="451"/>
      <c r="AM24" s="459" t="s">
        <v>696</v>
      </c>
      <c r="AN24" s="459"/>
      <c r="AO24" s="459"/>
      <c r="AP24" s="459"/>
      <c r="AQ24" s="459"/>
      <c r="AR24" s="459"/>
      <c r="AS24" s="459"/>
      <c r="AT24" s="459"/>
      <c r="AU24" s="450" t="s">
        <v>697</v>
      </c>
      <c r="AV24" s="450"/>
      <c r="AW24" s="450"/>
      <c r="AX24" s="450"/>
      <c r="AY24" s="450"/>
      <c r="AZ24" s="450"/>
      <c r="BA24" s="450"/>
      <c r="BB24" s="450"/>
    </row>
    <row r="25" spans="1:55" s="45" customFormat="1" ht="27" customHeight="1">
      <c r="A25" s="50"/>
      <c r="B25" s="50"/>
      <c r="C25" s="456"/>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60"/>
      <c r="AC25" s="460"/>
      <c r="AD25" s="461"/>
      <c r="AE25" s="481"/>
      <c r="AF25" s="460"/>
      <c r="AG25" s="460"/>
      <c r="AH25" s="460"/>
      <c r="AI25" s="460"/>
      <c r="AJ25" s="460"/>
      <c r="AK25" s="460"/>
      <c r="AL25" s="461"/>
      <c r="AM25" s="459"/>
      <c r="AN25" s="459"/>
      <c r="AO25" s="459"/>
      <c r="AP25" s="459"/>
      <c r="AQ25" s="459"/>
      <c r="AR25" s="459"/>
      <c r="AS25" s="459"/>
      <c r="AT25" s="459"/>
      <c r="AU25" s="460"/>
      <c r="AV25" s="460"/>
      <c r="AW25" s="460"/>
      <c r="AX25" s="460"/>
      <c r="AY25" s="460"/>
      <c r="AZ25" s="460"/>
      <c r="BA25" s="460"/>
      <c r="BB25" s="460"/>
      <c r="BC25" s="43"/>
    </row>
    <row r="26" spans="1:55" s="45" customFormat="1" ht="18" customHeight="1" thickBot="1">
      <c r="A26" s="46"/>
      <c r="B26" s="46"/>
      <c r="C26" s="509">
        <v>1</v>
      </c>
      <c r="D26" s="670"/>
      <c r="E26" s="670"/>
      <c r="F26" s="670"/>
      <c r="G26" s="670"/>
      <c r="H26" s="670"/>
      <c r="I26" s="670"/>
      <c r="J26" s="670"/>
      <c r="K26" s="670"/>
      <c r="L26" s="670"/>
      <c r="M26" s="670"/>
      <c r="N26" s="670"/>
      <c r="O26" s="670"/>
      <c r="P26" s="670"/>
      <c r="Q26" s="670"/>
      <c r="R26" s="670"/>
      <c r="S26" s="670"/>
      <c r="T26" s="670"/>
      <c r="U26" s="670"/>
      <c r="V26" s="670"/>
      <c r="W26" s="670"/>
      <c r="X26" s="670"/>
      <c r="Y26" s="670" t="s">
        <v>362</v>
      </c>
      <c r="Z26" s="670"/>
      <c r="AA26" s="670"/>
      <c r="AB26" s="511" t="s">
        <v>363</v>
      </c>
      <c r="AC26" s="511"/>
      <c r="AD26" s="512"/>
      <c r="AE26" s="689" t="s">
        <v>364</v>
      </c>
      <c r="AF26" s="690"/>
      <c r="AG26" s="690"/>
      <c r="AH26" s="690"/>
      <c r="AI26" s="690"/>
      <c r="AJ26" s="690"/>
      <c r="AK26" s="690"/>
      <c r="AL26" s="674"/>
      <c r="AM26" s="689" t="s">
        <v>365</v>
      </c>
      <c r="AN26" s="690"/>
      <c r="AO26" s="690"/>
      <c r="AP26" s="690"/>
      <c r="AQ26" s="690"/>
      <c r="AR26" s="690"/>
      <c r="AS26" s="690"/>
      <c r="AT26" s="674"/>
      <c r="AU26" s="689" t="s">
        <v>444</v>
      </c>
      <c r="AV26" s="690"/>
      <c r="AW26" s="690"/>
      <c r="AX26" s="690"/>
      <c r="AY26" s="690"/>
      <c r="AZ26" s="690"/>
      <c r="BA26" s="690"/>
      <c r="BB26" s="690"/>
      <c r="BC26" s="46"/>
    </row>
    <row r="27" spans="1:55" s="47" customFormat="1" ht="18" customHeight="1">
      <c r="A27" s="46"/>
      <c r="B27" s="46"/>
      <c r="C27" s="505" t="s">
        <v>914</v>
      </c>
      <c r="D27" s="506"/>
      <c r="E27" s="506"/>
      <c r="F27" s="506"/>
      <c r="G27" s="506"/>
      <c r="H27" s="506"/>
      <c r="I27" s="506"/>
      <c r="J27" s="506"/>
      <c r="K27" s="506"/>
      <c r="L27" s="506"/>
      <c r="M27" s="506"/>
      <c r="N27" s="506"/>
      <c r="O27" s="506"/>
      <c r="P27" s="506"/>
      <c r="Q27" s="506"/>
      <c r="R27" s="506"/>
      <c r="S27" s="506"/>
      <c r="T27" s="506"/>
      <c r="U27" s="506"/>
      <c r="V27" s="506"/>
      <c r="W27" s="506"/>
      <c r="X27" s="506"/>
      <c r="Y27" s="670" t="s">
        <v>684</v>
      </c>
      <c r="Z27" s="670"/>
      <c r="AA27" s="684"/>
      <c r="AB27" s="741" t="s">
        <v>60</v>
      </c>
      <c r="AC27" s="742"/>
      <c r="AD27" s="742"/>
      <c r="AE27" s="981">
        <v>108000</v>
      </c>
      <c r="AF27" s="982"/>
      <c r="AG27" s="982"/>
      <c r="AH27" s="982"/>
      <c r="AI27" s="982"/>
      <c r="AJ27" s="982"/>
      <c r="AK27" s="982"/>
      <c r="AL27" s="986"/>
      <c r="AM27" s="981">
        <f>AQ51</f>
        <v>108000</v>
      </c>
      <c r="AN27" s="982"/>
      <c r="AO27" s="982"/>
      <c r="AP27" s="982"/>
      <c r="AQ27" s="982"/>
      <c r="AR27" s="982"/>
      <c r="AS27" s="982"/>
      <c r="AT27" s="986"/>
      <c r="AU27" s="1026">
        <f>AW51</f>
        <v>108000</v>
      </c>
      <c r="AV27" s="1027"/>
      <c r="AW27" s="1027"/>
      <c r="AX27" s="1027"/>
      <c r="AY27" s="1027"/>
      <c r="AZ27" s="1027"/>
      <c r="BA27" s="1027"/>
      <c r="BB27" s="1028"/>
      <c r="BC27" s="45"/>
    </row>
    <row r="28" spans="1:54" s="47" customFormat="1" ht="18" customHeight="1">
      <c r="A28" s="48"/>
      <c r="B28" s="48"/>
      <c r="C28" s="850" t="s">
        <v>915</v>
      </c>
      <c r="D28" s="851"/>
      <c r="E28" s="851"/>
      <c r="F28" s="851"/>
      <c r="G28" s="851"/>
      <c r="H28" s="851"/>
      <c r="I28" s="851"/>
      <c r="J28" s="851"/>
      <c r="K28" s="851"/>
      <c r="L28" s="851"/>
      <c r="M28" s="851"/>
      <c r="N28" s="851"/>
      <c r="O28" s="851"/>
      <c r="P28" s="851"/>
      <c r="Q28" s="851"/>
      <c r="R28" s="851"/>
      <c r="S28" s="851"/>
      <c r="T28" s="851"/>
      <c r="U28" s="851"/>
      <c r="V28" s="851"/>
      <c r="W28" s="851"/>
      <c r="X28" s="851"/>
      <c r="Y28" s="459">
        <v>222</v>
      </c>
      <c r="Z28" s="459"/>
      <c r="AA28" s="435"/>
      <c r="AB28" s="686" t="s">
        <v>61</v>
      </c>
      <c r="AC28" s="687"/>
      <c r="AD28" s="688"/>
      <c r="AE28" s="968">
        <f>AK57</f>
        <v>20000</v>
      </c>
      <c r="AF28" s="969"/>
      <c r="AG28" s="969"/>
      <c r="AH28" s="969"/>
      <c r="AI28" s="969"/>
      <c r="AJ28" s="969"/>
      <c r="AK28" s="969"/>
      <c r="AL28" s="970"/>
      <c r="AM28" s="968">
        <f>AE28</f>
        <v>20000</v>
      </c>
      <c r="AN28" s="969"/>
      <c r="AO28" s="969"/>
      <c r="AP28" s="969"/>
      <c r="AQ28" s="969"/>
      <c r="AR28" s="969"/>
      <c r="AS28" s="969"/>
      <c r="AT28" s="969"/>
      <c r="AU28" s="968">
        <f>AE28</f>
        <v>20000</v>
      </c>
      <c r="AV28" s="969"/>
      <c r="AW28" s="969"/>
      <c r="AX28" s="969"/>
      <c r="AY28" s="969"/>
      <c r="AZ28" s="969"/>
      <c r="BA28" s="969"/>
      <c r="BB28" s="971"/>
    </row>
    <row r="29" spans="3:55" s="48" customFormat="1" ht="18.75" customHeight="1">
      <c r="C29" s="505" t="s">
        <v>916</v>
      </c>
      <c r="D29" s="506"/>
      <c r="E29" s="506"/>
      <c r="F29" s="506"/>
      <c r="G29" s="506"/>
      <c r="H29" s="506"/>
      <c r="I29" s="506"/>
      <c r="J29" s="506"/>
      <c r="K29" s="506"/>
      <c r="L29" s="506"/>
      <c r="M29" s="506"/>
      <c r="N29" s="506"/>
      <c r="O29" s="506"/>
      <c r="P29" s="506"/>
      <c r="Q29" s="506"/>
      <c r="R29" s="506"/>
      <c r="S29" s="506"/>
      <c r="T29" s="506"/>
      <c r="U29" s="506"/>
      <c r="V29" s="506"/>
      <c r="W29" s="506"/>
      <c r="X29" s="506"/>
      <c r="Y29" s="670" t="s">
        <v>688</v>
      </c>
      <c r="Z29" s="670"/>
      <c r="AA29" s="684"/>
      <c r="AB29" s="1039" t="s">
        <v>408</v>
      </c>
      <c r="AC29" s="1040"/>
      <c r="AD29" s="1041"/>
      <c r="AE29" s="1054">
        <f>AK110</f>
        <v>646000</v>
      </c>
      <c r="AF29" s="1055"/>
      <c r="AG29" s="1055"/>
      <c r="AH29" s="1055"/>
      <c r="AI29" s="1055"/>
      <c r="AJ29" s="1055"/>
      <c r="AK29" s="1055"/>
      <c r="AL29" s="1056"/>
      <c r="AM29" s="1054">
        <f>AE29</f>
        <v>646000</v>
      </c>
      <c r="AN29" s="1055"/>
      <c r="AO29" s="1055"/>
      <c r="AP29" s="1055"/>
      <c r="AQ29" s="1055"/>
      <c r="AR29" s="1055"/>
      <c r="AS29" s="1055"/>
      <c r="AT29" s="1056"/>
      <c r="AU29" s="1017">
        <f>AE29</f>
        <v>646000</v>
      </c>
      <c r="AV29" s="1018"/>
      <c r="AW29" s="1018"/>
      <c r="AX29" s="1018"/>
      <c r="AY29" s="1018"/>
      <c r="AZ29" s="1018"/>
      <c r="BA29" s="1018"/>
      <c r="BB29" s="1019"/>
      <c r="BC29" s="47"/>
    </row>
    <row r="30" spans="3:55" s="48" customFormat="1" ht="18.75" customHeight="1">
      <c r="C30" s="505" t="s">
        <v>917</v>
      </c>
      <c r="D30" s="506"/>
      <c r="E30" s="506"/>
      <c r="F30" s="506"/>
      <c r="G30" s="506"/>
      <c r="H30" s="506"/>
      <c r="I30" s="506"/>
      <c r="J30" s="506"/>
      <c r="K30" s="506"/>
      <c r="L30" s="506"/>
      <c r="M30" s="506"/>
      <c r="N30" s="506"/>
      <c r="O30" s="506"/>
      <c r="P30" s="506"/>
      <c r="Q30" s="506"/>
      <c r="R30" s="506"/>
      <c r="S30" s="506"/>
      <c r="T30" s="506"/>
      <c r="U30" s="506"/>
      <c r="V30" s="506"/>
      <c r="W30" s="506"/>
      <c r="X30" s="506"/>
      <c r="Y30" s="670" t="s">
        <v>689</v>
      </c>
      <c r="Z30" s="670"/>
      <c r="AA30" s="684"/>
      <c r="AB30" s="1039" t="s">
        <v>757</v>
      </c>
      <c r="AC30" s="1040"/>
      <c r="AD30" s="1041"/>
      <c r="AE30" s="1054">
        <f>AK126</f>
        <v>450000</v>
      </c>
      <c r="AF30" s="1055"/>
      <c r="AG30" s="1055"/>
      <c r="AH30" s="1055"/>
      <c r="AI30" s="1055"/>
      <c r="AJ30" s="1055"/>
      <c r="AK30" s="1055"/>
      <c r="AL30" s="1056"/>
      <c r="AM30" s="1054">
        <f>AE30</f>
        <v>450000</v>
      </c>
      <c r="AN30" s="1055"/>
      <c r="AO30" s="1055"/>
      <c r="AP30" s="1055"/>
      <c r="AQ30" s="1055"/>
      <c r="AR30" s="1055"/>
      <c r="AS30" s="1055"/>
      <c r="AT30" s="1056"/>
      <c r="AU30" s="1054">
        <f>AE30</f>
        <v>450000</v>
      </c>
      <c r="AV30" s="1055"/>
      <c r="AW30" s="1055"/>
      <c r="AX30" s="1055"/>
      <c r="AY30" s="1055"/>
      <c r="AZ30" s="1055"/>
      <c r="BA30" s="1055"/>
      <c r="BB30" s="1057"/>
      <c r="BC30" s="47"/>
    </row>
    <row r="31" spans="3:55" s="48" customFormat="1" ht="18.75" customHeight="1">
      <c r="C31" s="505" t="s">
        <v>918</v>
      </c>
      <c r="D31" s="506"/>
      <c r="E31" s="506"/>
      <c r="F31" s="506"/>
      <c r="G31" s="506"/>
      <c r="H31" s="506"/>
      <c r="I31" s="506"/>
      <c r="J31" s="506"/>
      <c r="K31" s="506"/>
      <c r="L31" s="506"/>
      <c r="M31" s="506"/>
      <c r="N31" s="506"/>
      <c r="O31" s="506"/>
      <c r="P31" s="506"/>
      <c r="Q31" s="506"/>
      <c r="R31" s="506"/>
      <c r="S31" s="506"/>
      <c r="T31" s="506"/>
      <c r="U31" s="506"/>
      <c r="V31" s="506"/>
      <c r="W31" s="506"/>
      <c r="X31" s="506"/>
      <c r="Y31" s="670" t="s">
        <v>690</v>
      </c>
      <c r="Z31" s="670"/>
      <c r="AA31" s="684"/>
      <c r="AB31" s="501" t="s">
        <v>759</v>
      </c>
      <c r="AC31" s="502"/>
      <c r="AD31" s="503"/>
      <c r="AE31" s="968">
        <f>AK145</f>
        <v>2750000</v>
      </c>
      <c r="AF31" s="969"/>
      <c r="AG31" s="969"/>
      <c r="AH31" s="969"/>
      <c r="AI31" s="969"/>
      <c r="AJ31" s="969"/>
      <c r="AK31" s="969"/>
      <c r="AL31" s="970"/>
      <c r="AM31" s="968">
        <f>AE31</f>
        <v>2750000</v>
      </c>
      <c r="AN31" s="969"/>
      <c r="AO31" s="969"/>
      <c r="AP31" s="969"/>
      <c r="AQ31" s="969"/>
      <c r="AR31" s="969"/>
      <c r="AS31" s="969"/>
      <c r="AT31" s="970"/>
      <c r="AU31" s="968">
        <f>AE31</f>
        <v>2750000</v>
      </c>
      <c r="AV31" s="969"/>
      <c r="AW31" s="969"/>
      <c r="AX31" s="969"/>
      <c r="AY31" s="969"/>
      <c r="AZ31" s="969"/>
      <c r="BA31" s="969"/>
      <c r="BB31" s="971"/>
      <c r="BC31" s="47"/>
    </row>
    <row r="32" spans="3:55" s="48" customFormat="1" ht="18.75" customHeight="1">
      <c r="C32" s="505" t="s">
        <v>919</v>
      </c>
      <c r="D32" s="506"/>
      <c r="E32" s="506"/>
      <c r="F32" s="506"/>
      <c r="G32" s="506"/>
      <c r="H32" s="506"/>
      <c r="I32" s="506"/>
      <c r="J32" s="506"/>
      <c r="K32" s="506"/>
      <c r="L32" s="506"/>
      <c r="M32" s="506"/>
      <c r="N32" s="506"/>
      <c r="O32" s="506"/>
      <c r="P32" s="506"/>
      <c r="Q32" s="506"/>
      <c r="R32" s="506"/>
      <c r="S32" s="506"/>
      <c r="T32" s="506"/>
      <c r="U32" s="506"/>
      <c r="V32" s="506"/>
      <c r="W32" s="506"/>
      <c r="X32" s="506"/>
      <c r="Y32" s="670" t="s">
        <v>823</v>
      </c>
      <c r="Z32" s="670"/>
      <c r="AA32" s="684"/>
      <c r="AB32" s="501" t="s">
        <v>761</v>
      </c>
      <c r="AC32" s="502"/>
      <c r="AD32" s="503"/>
      <c r="AE32" s="968">
        <f>AK154</f>
        <v>46000</v>
      </c>
      <c r="AF32" s="969"/>
      <c r="AG32" s="969"/>
      <c r="AH32" s="969"/>
      <c r="AI32" s="969"/>
      <c r="AJ32" s="969"/>
      <c r="AK32" s="969"/>
      <c r="AL32" s="970"/>
      <c r="AM32" s="968">
        <f>AE32</f>
        <v>46000</v>
      </c>
      <c r="AN32" s="969"/>
      <c r="AO32" s="969"/>
      <c r="AP32" s="969"/>
      <c r="AQ32" s="969"/>
      <c r="AR32" s="969"/>
      <c r="AS32" s="969"/>
      <c r="AT32" s="970"/>
      <c r="AU32" s="968">
        <f>AE32</f>
        <v>46000</v>
      </c>
      <c r="AV32" s="969"/>
      <c r="AW32" s="969"/>
      <c r="AX32" s="969"/>
      <c r="AY32" s="969"/>
      <c r="AZ32" s="969"/>
      <c r="BA32" s="969"/>
      <c r="BB32" s="971"/>
      <c r="BC32" s="47"/>
    </row>
    <row r="33" spans="3:55" s="48" customFormat="1" ht="18.75" customHeight="1">
      <c r="C33" s="505" t="s">
        <v>920</v>
      </c>
      <c r="D33" s="506"/>
      <c r="E33" s="506"/>
      <c r="F33" s="506"/>
      <c r="G33" s="506"/>
      <c r="H33" s="506"/>
      <c r="I33" s="506"/>
      <c r="J33" s="506"/>
      <c r="K33" s="506"/>
      <c r="L33" s="506"/>
      <c r="M33" s="506"/>
      <c r="N33" s="506"/>
      <c r="O33" s="506"/>
      <c r="P33" s="506"/>
      <c r="Q33" s="506"/>
      <c r="R33" s="506"/>
      <c r="S33" s="506"/>
      <c r="T33" s="506"/>
      <c r="U33" s="506"/>
      <c r="V33" s="506"/>
      <c r="W33" s="506"/>
      <c r="X33" s="506"/>
      <c r="Y33" s="684" t="s">
        <v>681</v>
      </c>
      <c r="Z33" s="508"/>
      <c r="AA33" s="856"/>
      <c r="AB33" s="1042" t="s">
        <v>762</v>
      </c>
      <c r="AC33" s="1043"/>
      <c r="AD33" s="1044"/>
      <c r="AE33" s="1017">
        <v>220000</v>
      </c>
      <c r="AF33" s="1018"/>
      <c r="AG33" s="1018"/>
      <c r="AH33" s="1018"/>
      <c r="AI33" s="1018"/>
      <c r="AJ33" s="1018"/>
      <c r="AK33" s="1018"/>
      <c r="AL33" s="995"/>
      <c r="AM33" s="1017">
        <f>AE33</f>
        <v>220000</v>
      </c>
      <c r="AN33" s="1018"/>
      <c r="AO33" s="1018"/>
      <c r="AP33" s="1018"/>
      <c r="AQ33" s="1018"/>
      <c r="AR33" s="1018"/>
      <c r="AS33" s="1018"/>
      <c r="AT33" s="995"/>
      <c r="AU33" s="1017">
        <f>AE33</f>
        <v>220000</v>
      </c>
      <c r="AV33" s="1018"/>
      <c r="AW33" s="1018"/>
      <c r="AX33" s="1018"/>
      <c r="AY33" s="1018"/>
      <c r="AZ33" s="1018"/>
      <c r="BA33" s="1018"/>
      <c r="BB33" s="1019"/>
      <c r="BC33" s="47"/>
    </row>
    <row r="34" spans="3:55" s="48" customFormat="1" ht="18.75" customHeight="1">
      <c r="C34" s="505" t="s">
        <v>921</v>
      </c>
      <c r="D34" s="506"/>
      <c r="E34" s="506"/>
      <c r="F34" s="506"/>
      <c r="G34" s="506"/>
      <c r="H34" s="506"/>
      <c r="I34" s="506"/>
      <c r="J34" s="506"/>
      <c r="K34" s="506"/>
      <c r="L34" s="506"/>
      <c r="M34" s="506"/>
      <c r="N34" s="506"/>
      <c r="O34" s="506"/>
      <c r="P34" s="506"/>
      <c r="Q34" s="506"/>
      <c r="R34" s="506"/>
      <c r="S34" s="506"/>
      <c r="T34" s="506"/>
      <c r="U34" s="506"/>
      <c r="V34" s="506"/>
      <c r="W34" s="506"/>
      <c r="X34" s="506"/>
      <c r="Y34" s="684" t="s">
        <v>828</v>
      </c>
      <c r="Z34" s="508"/>
      <c r="AA34" s="856"/>
      <c r="AB34" s="501" t="s">
        <v>912</v>
      </c>
      <c r="AC34" s="502"/>
      <c r="AD34" s="503"/>
      <c r="AE34" s="968">
        <v>180000</v>
      </c>
      <c r="AF34" s="969"/>
      <c r="AG34" s="969"/>
      <c r="AH34" s="969"/>
      <c r="AI34" s="969"/>
      <c r="AJ34" s="969"/>
      <c r="AK34" s="969"/>
      <c r="AL34" s="970"/>
      <c r="AM34" s="968">
        <f>AE34</f>
        <v>180000</v>
      </c>
      <c r="AN34" s="969"/>
      <c r="AO34" s="969"/>
      <c r="AP34" s="969"/>
      <c r="AQ34" s="969"/>
      <c r="AR34" s="969"/>
      <c r="AS34" s="969"/>
      <c r="AT34" s="970"/>
      <c r="AU34" s="968">
        <f>AE34</f>
        <v>180000</v>
      </c>
      <c r="AV34" s="969"/>
      <c r="AW34" s="969"/>
      <c r="AX34" s="969"/>
      <c r="AY34" s="969"/>
      <c r="AZ34" s="969"/>
      <c r="BA34" s="969"/>
      <c r="BB34" s="971"/>
      <c r="BC34" s="47"/>
    </row>
    <row r="35" spans="3:55" s="48" customFormat="1" ht="18.75" customHeight="1">
      <c r="C35" s="505" t="s">
        <v>922</v>
      </c>
      <c r="D35" s="506"/>
      <c r="E35" s="506"/>
      <c r="F35" s="506"/>
      <c r="G35" s="506"/>
      <c r="H35" s="506"/>
      <c r="I35" s="506"/>
      <c r="J35" s="506"/>
      <c r="K35" s="506"/>
      <c r="L35" s="506"/>
      <c r="M35" s="506"/>
      <c r="N35" s="506"/>
      <c r="O35" s="506"/>
      <c r="P35" s="506"/>
      <c r="Q35" s="506"/>
      <c r="R35" s="506"/>
      <c r="S35" s="506"/>
      <c r="T35" s="506"/>
      <c r="U35" s="506"/>
      <c r="V35" s="506"/>
      <c r="W35" s="506"/>
      <c r="X35" s="506"/>
      <c r="Y35" s="684" t="s">
        <v>831</v>
      </c>
      <c r="Z35" s="508"/>
      <c r="AA35" s="856"/>
      <c r="AB35" s="501" t="s">
        <v>767</v>
      </c>
      <c r="AC35" s="502"/>
      <c r="AD35" s="503"/>
      <c r="AE35" s="968">
        <v>30000</v>
      </c>
      <c r="AF35" s="969"/>
      <c r="AG35" s="969"/>
      <c r="AH35" s="969"/>
      <c r="AI35" s="969"/>
      <c r="AJ35" s="969"/>
      <c r="AK35" s="969"/>
      <c r="AL35" s="970"/>
      <c r="AM35" s="968">
        <f>AE35</f>
        <v>30000</v>
      </c>
      <c r="AN35" s="969"/>
      <c r="AO35" s="969"/>
      <c r="AP35" s="969"/>
      <c r="AQ35" s="969"/>
      <c r="AR35" s="969"/>
      <c r="AS35" s="969"/>
      <c r="AT35" s="970"/>
      <c r="AU35" s="968">
        <f>AE35</f>
        <v>30000</v>
      </c>
      <c r="AV35" s="969"/>
      <c r="AW35" s="969"/>
      <c r="AX35" s="969"/>
      <c r="AY35" s="969"/>
      <c r="AZ35" s="969"/>
      <c r="BA35" s="969"/>
      <c r="BB35" s="971"/>
      <c r="BC35" s="47"/>
    </row>
    <row r="36" spans="3:55" s="48" customFormat="1" ht="18.75" customHeight="1">
      <c r="C36" s="505" t="s">
        <v>923</v>
      </c>
      <c r="D36" s="506"/>
      <c r="E36" s="506"/>
      <c r="F36" s="506"/>
      <c r="G36" s="506"/>
      <c r="H36" s="506"/>
      <c r="I36" s="506"/>
      <c r="J36" s="506"/>
      <c r="K36" s="506"/>
      <c r="L36" s="506"/>
      <c r="M36" s="506"/>
      <c r="N36" s="506"/>
      <c r="O36" s="506"/>
      <c r="P36" s="506"/>
      <c r="Q36" s="506"/>
      <c r="R36" s="506"/>
      <c r="S36" s="506"/>
      <c r="T36" s="506"/>
      <c r="U36" s="506"/>
      <c r="V36" s="506"/>
      <c r="W36" s="506"/>
      <c r="X36" s="506"/>
      <c r="Y36" s="684" t="s">
        <v>833</v>
      </c>
      <c r="Z36" s="508"/>
      <c r="AA36" s="856"/>
      <c r="AB36" s="686" t="s">
        <v>913</v>
      </c>
      <c r="AC36" s="687"/>
      <c r="AD36" s="688"/>
      <c r="AE36" s="1058">
        <f>AK186</f>
        <v>285000</v>
      </c>
      <c r="AF36" s="1059"/>
      <c r="AG36" s="1059"/>
      <c r="AH36" s="1059"/>
      <c r="AI36" s="1059"/>
      <c r="AJ36" s="1059"/>
      <c r="AK36" s="1059"/>
      <c r="AL36" s="992"/>
      <c r="AM36" s="1058">
        <f>AE36</f>
        <v>285000</v>
      </c>
      <c r="AN36" s="1059"/>
      <c r="AO36" s="1059"/>
      <c r="AP36" s="1059"/>
      <c r="AQ36" s="1059"/>
      <c r="AR36" s="1059"/>
      <c r="AS36" s="1059"/>
      <c r="AT36" s="992"/>
      <c r="AU36" s="1058">
        <f>AE36</f>
        <v>285000</v>
      </c>
      <c r="AV36" s="1059"/>
      <c r="AW36" s="1059"/>
      <c r="AX36" s="1059"/>
      <c r="AY36" s="1059"/>
      <c r="AZ36" s="1059"/>
      <c r="BA36" s="1059"/>
      <c r="BB36" s="1060"/>
      <c r="BC36" s="47"/>
    </row>
    <row r="37" spans="3:55" s="48" customFormat="1" ht="18.75" customHeight="1" thickBot="1">
      <c r="C37" s="505" t="s">
        <v>924</v>
      </c>
      <c r="D37" s="506"/>
      <c r="E37" s="506"/>
      <c r="F37" s="506"/>
      <c r="G37" s="506"/>
      <c r="H37" s="506"/>
      <c r="I37" s="506"/>
      <c r="J37" s="506"/>
      <c r="K37" s="506"/>
      <c r="L37" s="506"/>
      <c r="M37" s="506"/>
      <c r="N37" s="506"/>
      <c r="O37" s="506"/>
      <c r="P37" s="506"/>
      <c r="Q37" s="506"/>
      <c r="R37" s="506"/>
      <c r="S37" s="506"/>
      <c r="T37" s="506"/>
      <c r="U37" s="506"/>
      <c r="V37" s="506"/>
      <c r="W37" s="506"/>
      <c r="X37" s="506"/>
      <c r="Y37" s="684" t="s">
        <v>835</v>
      </c>
      <c r="Z37" s="508"/>
      <c r="AA37" s="856"/>
      <c r="AB37" s="564" t="s">
        <v>769</v>
      </c>
      <c r="AC37" s="565"/>
      <c r="AD37" s="566"/>
      <c r="AE37" s="1014">
        <f>AK193</f>
        <v>105000</v>
      </c>
      <c r="AF37" s="1015"/>
      <c r="AG37" s="1015"/>
      <c r="AH37" s="1015"/>
      <c r="AI37" s="1015"/>
      <c r="AJ37" s="1015"/>
      <c r="AK37" s="1015"/>
      <c r="AL37" s="1061"/>
      <c r="AM37" s="1014">
        <f>AE37</f>
        <v>105000</v>
      </c>
      <c r="AN37" s="1015"/>
      <c r="AO37" s="1015"/>
      <c r="AP37" s="1015"/>
      <c r="AQ37" s="1015"/>
      <c r="AR37" s="1015"/>
      <c r="AS37" s="1015"/>
      <c r="AT37" s="1061"/>
      <c r="AU37" s="1014">
        <f>AE37</f>
        <v>105000</v>
      </c>
      <c r="AV37" s="1015"/>
      <c r="AW37" s="1015"/>
      <c r="AX37" s="1015"/>
      <c r="AY37" s="1015"/>
      <c r="AZ37" s="1015"/>
      <c r="BA37" s="1015"/>
      <c r="BB37" s="1016"/>
      <c r="BC37" s="47"/>
    </row>
    <row r="38" spans="3:54" s="43" customFormat="1" ht="15" customHeight="1" thickBot="1">
      <c r="C38" s="757" t="s">
        <v>372</v>
      </c>
      <c r="D38" s="758"/>
      <c r="E38" s="758"/>
      <c r="F38" s="758"/>
      <c r="G38" s="758"/>
      <c r="H38" s="758"/>
      <c r="I38" s="758"/>
      <c r="J38" s="758"/>
      <c r="K38" s="758"/>
      <c r="L38" s="758"/>
      <c r="M38" s="758"/>
      <c r="N38" s="758"/>
      <c r="O38" s="758"/>
      <c r="P38" s="758"/>
      <c r="Q38" s="758"/>
      <c r="R38" s="758"/>
      <c r="S38" s="758"/>
      <c r="T38" s="758"/>
      <c r="U38" s="758"/>
      <c r="V38" s="758"/>
      <c r="W38" s="758"/>
      <c r="X38" s="758"/>
      <c r="Y38" s="758"/>
      <c r="Z38" s="758"/>
      <c r="AA38" s="759"/>
      <c r="AB38" s="760" t="s">
        <v>373</v>
      </c>
      <c r="AC38" s="761"/>
      <c r="AD38" s="762"/>
      <c r="AE38" s="1062">
        <f>SUM(AE27:AE37)</f>
        <v>4840000</v>
      </c>
      <c r="AF38" s="1063"/>
      <c r="AG38" s="1063"/>
      <c r="AH38" s="1063"/>
      <c r="AI38" s="1063"/>
      <c r="AJ38" s="1063"/>
      <c r="AK38" s="1063"/>
      <c r="AL38" s="1064"/>
      <c r="AM38" s="1062">
        <f>SUM(AM27:AM37)</f>
        <v>4840000</v>
      </c>
      <c r="AN38" s="1063"/>
      <c r="AO38" s="1063"/>
      <c r="AP38" s="1063"/>
      <c r="AQ38" s="1063"/>
      <c r="AR38" s="1063"/>
      <c r="AS38" s="1063"/>
      <c r="AT38" s="1064"/>
      <c r="AU38" s="1062">
        <f>SUM(AU27:AU37)</f>
        <v>4840000</v>
      </c>
      <c r="AV38" s="1063"/>
      <c r="AW38" s="1063"/>
      <c r="AX38" s="1063"/>
      <c r="AY38" s="1063"/>
      <c r="AZ38" s="1063"/>
      <c r="BA38" s="1063"/>
      <c r="BB38" s="1065"/>
    </row>
    <row r="39" spans="3:54" s="43" customFormat="1" ht="18" customHeight="1">
      <c r="C39" s="4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row>
    <row r="40" spans="3:54" s="43" customFormat="1" ht="33" customHeight="1" hidden="1">
      <c r="C40" s="498" t="s">
        <v>562</v>
      </c>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row>
    <row r="41" spans="3:54" s="43" customFormat="1" ht="26.25" customHeight="1">
      <c r="C41" s="498" t="s">
        <v>936</v>
      </c>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row>
    <row r="42" spans="3:54" s="43" customFormat="1" ht="27" customHeight="1">
      <c r="C42" s="108"/>
      <c r="D42" s="108"/>
      <c r="E42" s="108"/>
      <c r="F42" s="108"/>
      <c r="G42" s="108"/>
      <c r="H42" s="108"/>
      <c r="I42" s="109"/>
      <c r="J42" s="109"/>
      <c r="K42" s="109"/>
      <c r="L42" s="109"/>
      <c r="M42" s="108"/>
      <c r="N42" s="108"/>
      <c r="O42" s="108"/>
      <c r="P42" s="108"/>
      <c r="Q42" s="108"/>
      <c r="R42" s="108"/>
      <c r="S42" s="108"/>
      <c r="T42" s="108"/>
      <c r="U42" s="108"/>
      <c r="V42" s="108"/>
      <c r="W42" s="110"/>
      <c r="X42" s="110"/>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row>
    <row r="43" spans="1:54" s="43" customFormat="1" ht="50.25" customHeight="1">
      <c r="A43" s="50"/>
      <c r="B43" s="192" t="s">
        <v>463</v>
      </c>
      <c r="C43" s="459" t="s">
        <v>780</v>
      </c>
      <c r="D43" s="459"/>
      <c r="E43" s="459"/>
      <c r="F43" s="459"/>
      <c r="G43" s="459"/>
      <c r="H43" s="459"/>
      <c r="I43" s="459"/>
      <c r="J43" s="459"/>
      <c r="K43" s="459"/>
      <c r="L43" s="459"/>
      <c r="M43" s="194" t="s">
        <v>621</v>
      </c>
      <c r="N43" s="781" t="s">
        <v>621</v>
      </c>
      <c r="O43" s="784"/>
      <c r="P43" s="785"/>
      <c r="Q43" s="781" t="s">
        <v>925</v>
      </c>
      <c r="R43" s="782"/>
      <c r="S43" s="782"/>
      <c r="T43" s="782"/>
      <c r="U43" s="782"/>
      <c r="V43" s="782"/>
      <c r="W43" s="782"/>
      <c r="X43" s="782"/>
      <c r="Y43" s="782"/>
      <c r="Z43" s="783"/>
      <c r="AA43" s="781" t="s">
        <v>927</v>
      </c>
      <c r="AB43" s="784"/>
      <c r="AC43" s="784"/>
      <c r="AD43" s="785"/>
      <c r="AE43" s="435" t="s">
        <v>926</v>
      </c>
      <c r="AF43" s="786"/>
      <c r="AG43" s="786"/>
      <c r="AH43" s="786"/>
      <c r="AI43" s="786"/>
      <c r="AJ43" s="787"/>
      <c r="AK43" s="449" t="s">
        <v>876</v>
      </c>
      <c r="AL43" s="450"/>
      <c r="AM43" s="450"/>
      <c r="AN43" s="450"/>
      <c r="AO43" s="450"/>
      <c r="AP43" s="451"/>
      <c r="AQ43" s="449" t="s">
        <v>877</v>
      </c>
      <c r="AR43" s="450"/>
      <c r="AS43" s="450"/>
      <c r="AT43" s="450"/>
      <c r="AU43" s="450"/>
      <c r="AV43" s="451"/>
      <c r="AW43" s="449" t="s">
        <v>878</v>
      </c>
      <c r="AX43" s="450"/>
      <c r="AY43" s="450"/>
      <c r="AZ43" s="450"/>
      <c r="BA43" s="450"/>
      <c r="BB43" s="451"/>
    </row>
    <row r="44" spans="1:55" s="43" customFormat="1" ht="18" customHeight="1">
      <c r="A44" s="50"/>
      <c r="B44" s="193">
        <v>1</v>
      </c>
      <c r="C44" s="788" t="s">
        <v>362</v>
      </c>
      <c r="D44" s="788"/>
      <c r="E44" s="788"/>
      <c r="F44" s="788"/>
      <c r="G44" s="788"/>
      <c r="H44" s="788"/>
      <c r="I44" s="788"/>
      <c r="J44" s="788"/>
      <c r="K44" s="788"/>
      <c r="L44" s="788"/>
      <c r="M44" s="178" t="s">
        <v>362</v>
      </c>
      <c r="N44" s="599" t="s">
        <v>363</v>
      </c>
      <c r="O44" s="600"/>
      <c r="P44" s="477"/>
      <c r="Q44" s="599" t="s">
        <v>364</v>
      </c>
      <c r="R44" s="782"/>
      <c r="S44" s="782"/>
      <c r="T44" s="782"/>
      <c r="U44" s="782"/>
      <c r="V44" s="782"/>
      <c r="W44" s="782"/>
      <c r="X44" s="782"/>
      <c r="Y44" s="782"/>
      <c r="Z44" s="783"/>
      <c r="AA44" s="789">
        <v>5</v>
      </c>
      <c r="AB44" s="790"/>
      <c r="AC44" s="790"/>
      <c r="AD44" s="791"/>
      <c r="AE44" s="510" t="s">
        <v>444</v>
      </c>
      <c r="AF44" s="792"/>
      <c r="AG44" s="792"/>
      <c r="AH44" s="792"/>
      <c r="AI44" s="792"/>
      <c r="AJ44" s="793"/>
      <c r="AK44" s="670" t="s">
        <v>566</v>
      </c>
      <c r="AL44" s="670"/>
      <c r="AM44" s="670"/>
      <c r="AN44" s="670"/>
      <c r="AO44" s="670"/>
      <c r="AP44" s="670"/>
      <c r="AQ44" s="670" t="s">
        <v>567</v>
      </c>
      <c r="AR44" s="670"/>
      <c r="AS44" s="670"/>
      <c r="AT44" s="670"/>
      <c r="AU44" s="670"/>
      <c r="AV44" s="670"/>
      <c r="AW44" s="670" t="s">
        <v>568</v>
      </c>
      <c r="AX44" s="670"/>
      <c r="AY44" s="670"/>
      <c r="AZ44" s="670"/>
      <c r="BA44" s="670"/>
      <c r="BB44" s="670"/>
      <c r="BC44" s="50"/>
    </row>
    <row r="45" spans="1:54" s="43" customFormat="1" ht="40.5" customHeight="1">
      <c r="A45" s="50"/>
      <c r="B45" s="196" t="s">
        <v>933</v>
      </c>
      <c r="C45" s="506" t="s">
        <v>928</v>
      </c>
      <c r="D45" s="506"/>
      <c r="E45" s="506"/>
      <c r="F45" s="506"/>
      <c r="G45" s="506"/>
      <c r="H45" s="506"/>
      <c r="I45" s="506"/>
      <c r="J45" s="506"/>
      <c r="K45" s="506"/>
      <c r="L45" s="506"/>
      <c r="M45" s="189" t="s">
        <v>407</v>
      </c>
      <c r="N45" s="599"/>
      <c r="O45" s="782"/>
      <c r="P45" s="783"/>
      <c r="Q45" s="797"/>
      <c r="R45" s="782"/>
      <c r="S45" s="782"/>
      <c r="T45" s="782"/>
      <c r="U45" s="782"/>
      <c r="V45" s="782"/>
      <c r="W45" s="782"/>
      <c r="X45" s="782"/>
      <c r="Y45" s="782"/>
      <c r="Z45" s="783"/>
      <c r="AA45" s="797"/>
      <c r="AB45" s="782"/>
      <c r="AC45" s="782"/>
      <c r="AD45" s="783"/>
      <c r="AE45" s="803">
        <f>AE46+AE47</f>
        <v>57000</v>
      </c>
      <c r="AF45" s="786"/>
      <c r="AG45" s="786"/>
      <c r="AH45" s="786"/>
      <c r="AI45" s="786"/>
      <c r="AJ45" s="787"/>
      <c r="AK45" s="597">
        <f>AE45</f>
        <v>57000</v>
      </c>
      <c r="AL45" s="597"/>
      <c r="AM45" s="597"/>
      <c r="AN45" s="597"/>
      <c r="AO45" s="597"/>
      <c r="AP45" s="597"/>
      <c r="AQ45" s="597">
        <f>AE45</f>
        <v>57000</v>
      </c>
      <c r="AR45" s="597"/>
      <c r="AS45" s="597"/>
      <c r="AT45" s="597"/>
      <c r="AU45" s="597"/>
      <c r="AV45" s="597"/>
      <c r="AW45" s="597">
        <f>AE45</f>
        <v>57000</v>
      </c>
      <c r="AX45" s="597"/>
      <c r="AY45" s="597"/>
      <c r="AZ45" s="597"/>
      <c r="BA45" s="597"/>
      <c r="BB45" s="597"/>
    </row>
    <row r="46" spans="1:54" s="43" customFormat="1" ht="30" customHeight="1">
      <c r="A46" s="50"/>
      <c r="B46" s="196"/>
      <c r="C46" s="506" t="s">
        <v>929</v>
      </c>
      <c r="D46" s="506"/>
      <c r="E46" s="506"/>
      <c r="F46" s="506"/>
      <c r="G46" s="506"/>
      <c r="H46" s="506"/>
      <c r="I46" s="506"/>
      <c r="J46" s="506"/>
      <c r="K46" s="506"/>
      <c r="L46" s="506"/>
      <c r="M46" s="195"/>
      <c r="N46" s="797">
        <v>5</v>
      </c>
      <c r="O46" s="782"/>
      <c r="P46" s="783"/>
      <c r="Q46" s="797">
        <v>12</v>
      </c>
      <c r="R46" s="782"/>
      <c r="S46" s="782"/>
      <c r="T46" s="782"/>
      <c r="U46" s="782"/>
      <c r="V46" s="782"/>
      <c r="W46" s="782"/>
      <c r="X46" s="782"/>
      <c r="Y46" s="782"/>
      <c r="Z46" s="783"/>
      <c r="AA46" s="797">
        <v>270</v>
      </c>
      <c r="AB46" s="782"/>
      <c r="AC46" s="782"/>
      <c r="AD46" s="783"/>
      <c r="AE46" s="803">
        <f>N46*Q46*AA46</f>
        <v>16200</v>
      </c>
      <c r="AF46" s="786"/>
      <c r="AG46" s="786"/>
      <c r="AH46" s="786"/>
      <c r="AI46" s="786"/>
      <c r="AJ46" s="787"/>
      <c r="AK46" s="664"/>
      <c r="AL46" s="664"/>
      <c r="AM46" s="664"/>
      <c r="AN46" s="664"/>
      <c r="AO46" s="664"/>
      <c r="AP46" s="664"/>
      <c r="AQ46" s="664"/>
      <c r="AR46" s="664"/>
      <c r="AS46" s="664"/>
      <c r="AT46" s="664"/>
      <c r="AU46" s="664"/>
      <c r="AV46" s="664"/>
      <c r="AW46" s="664"/>
      <c r="AX46" s="664"/>
      <c r="AY46" s="664"/>
      <c r="AZ46" s="664"/>
      <c r="BA46" s="664"/>
      <c r="BB46" s="664"/>
    </row>
    <row r="47" spans="1:54" s="43" customFormat="1" ht="18" customHeight="1">
      <c r="A47" s="50"/>
      <c r="B47" s="196"/>
      <c r="C47" s="506" t="s">
        <v>930</v>
      </c>
      <c r="D47" s="506"/>
      <c r="E47" s="506"/>
      <c r="F47" s="506"/>
      <c r="G47" s="506"/>
      <c r="H47" s="506"/>
      <c r="I47" s="506"/>
      <c r="J47" s="506"/>
      <c r="K47" s="506"/>
      <c r="L47" s="506"/>
      <c r="M47" s="195"/>
      <c r="N47" s="797">
        <v>1700</v>
      </c>
      <c r="O47" s="782"/>
      <c r="P47" s="783"/>
      <c r="Q47" s="797">
        <v>12</v>
      </c>
      <c r="R47" s="782"/>
      <c r="S47" s="782"/>
      <c r="T47" s="782"/>
      <c r="U47" s="782"/>
      <c r="V47" s="782"/>
      <c r="W47" s="782"/>
      <c r="X47" s="782"/>
      <c r="Y47" s="782"/>
      <c r="Z47" s="783"/>
      <c r="AA47" s="797">
        <v>2</v>
      </c>
      <c r="AB47" s="782"/>
      <c r="AC47" s="782"/>
      <c r="AD47" s="783"/>
      <c r="AE47" s="803">
        <f>N47*Q47*AA47</f>
        <v>40800</v>
      </c>
      <c r="AF47" s="786"/>
      <c r="AG47" s="786"/>
      <c r="AH47" s="786"/>
      <c r="AI47" s="786"/>
      <c r="AJ47" s="787"/>
      <c r="AK47" s="664"/>
      <c r="AL47" s="664"/>
      <c r="AM47" s="664"/>
      <c r="AN47" s="664"/>
      <c r="AO47" s="664"/>
      <c r="AP47" s="664"/>
      <c r="AQ47" s="664"/>
      <c r="AR47" s="664"/>
      <c r="AS47" s="664"/>
      <c r="AT47" s="664"/>
      <c r="AU47" s="664"/>
      <c r="AV47" s="664"/>
      <c r="AW47" s="664"/>
      <c r="AX47" s="664"/>
      <c r="AY47" s="664"/>
      <c r="AZ47" s="664"/>
      <c r="BA47" s="664"/>
      <c r="BB47" s="664"/>
    </row>
    <row r="48" spans="1:54" s="43" customFormat="1" ht="26.25" customHeight="1">
      <c r="A48" s="50"/>
      <c r="B48" s="196" t="s">
        <v>314</v>
      </c>
      <c r="C48" s="506" t="s">
        <v>931</v>
      </c>
      <c r="D48" s="506"/>
      <c r="E48" s="506"/>
      <c r="F48" s="506"/>
      <c r="G48" s="506"/>
      <c r="H48" s="506"/>
      <c r="I48" s="506"/>
      <c r="J48" s="506"/>
      <c r="K48" s="506"/>
      <c r="L48" s="506"/>
      <c r="M48" s="195"/>
      <c r="N48" s="797">
        <v>300</v>
      </c>
      <c r="O48" s="782"/>
      <c r="P48" s="783"/>
      <c r="Q48" s="797">
        <v>12</v>
      </c>
      <c r="R48" s="782"/>
      <c r="S48" s="782"/>
      <c r="T48" s="782"/>
      <c r="U48" s="782"/>
      <c r="V48" s="782"/>
      <c r="W48" s="782"/>
      <c r="X48" s="782"/>
      <c r="Y48" s="782"/>
      <c r="Z48" s="783"/>
      <c r="AA48" s="797">
        <v>2</v>
      </c>
      <c r="AB48" s="782"/>
      <c r="AC48" s="782"/>
      <c r="AD48" s="783"/>
      <c r="AE48" s="803">
        <f>N48*Q48*AA48</f>
        <v>7200</v>
      </c>
      <c r="AF48" s="786"/>
      <c r="AG48" s="786"/>
      <c r="AH48" s="786"/>
      <c r="AI48" s="786"/>
      <c r="AJ48" s="787"/>
      <c r="AK48" s="802">
        <f>AE48</f>
        <v>7200</v>
      </c>
      <c r="AL48" s="802"/>
      <c r="AM48" s="802"/>
      <c r="AN48" s="802"/>
      <c r="AO48" s="802"/>
      <c r="AP48" s="802"/>
      <c r="AQ48" s="802">
        <f>AE48</f>
        <v>7200</v>
      </c>
      <c r="AR48" s="802"/>
      <c r="AS48" s="802"/>
      <c r="AT48" s="802"/>
      <c r="AU48" s="802"/>
      <c r="AV48" s="802"/>
      <c r="AW48" s="802">
        <f>AE48</f>
        <v>7200</v>
      </c>
      <c r="AX48" s="802"/>
      <c r="AY48" s="802"/>
      <c r="AZ48" s="802"/>
      <c r="BA48" s="802"/>
      <c r="BB48" s="802"/>
    </row>
    <row r="49" spans="1:54" s="43" customFormat="1" ht="34.5" customHeight="1">
      <c r="A49" s="50"/>
      <c r="B49" s="196" t="s">
        <v>313</v>
      </c>
      <c r="C49" s="506" t="s">
        <v>932</v>
      </c>
      <c r="D49" s="506"/>
      <c r="E49" s="506"/>
      <c r="F49" s="506"/>
      <c r="G49" s="506"/>
      <c r="H49" s="506"/>
      <c r="I49" s="506"/>
      <c r="J49" s="506"/>
      <c r="K49" s="506"/>
      <c r="L49" s="506"/>
      <c r="M49" s="195"/>
      <c r="N49" s="797"/>
      <c r="O49" s="782"/>
      <c r="P49" s="783"/>
      <c r="Q49" s="797">
        <v>12</v>
      </c>
      <c r="R49" s="782"/>
      <c r="S49" s="782"/>
      <c r="T49" s="782"/>
      <c r="U49" s="782"/>
      <c r="V49" s="782"/>
      <c r="W49" s="782"/>
      <c r="X49" s="782"/>
      <c r="Y49" s="782"/>
      <c r="Z49" s="783"/>
      <c r="AA49" s="797">
        <v>3400</v>
      </c>
      <c r="AB49" s="782"/>
      <c r="AC49" s="782"/>
      <c r="AD49" s="783"/>
      <c r="AE49" s="803">
        <f>Q49*AA49</f>
        <v>40800</v>
      </c>
      <c r="AF49" s="786"/>
      <c r="AG49" s="786"/>
      <c r="AH49" s="786"/>
      <c r="AI49" s="786"/>
      <c r="AJ49" s="787"/>
      <c r="AK49" s="802">
        <f>AE49</f>
        <v>40800</v>
      </c>
      <c r="AL49" s="802"/>
      <c r="AM49" s="802"/>
      <c r="AN49" s="802"/>
      <c r="AO49" s="802"/>
      <c r="AP49" s="802"/>
      <c r="AQ49" s="802">
        <f>AE49</f>
        <v>40800</v>
      </c>
      <c r="AR49" s="802"/>
      <c r="AS49" s="802"/>
      <c r="AT49" s="802"/>
      <c r="AU49" s="802"/>
      <c r="AV49" s="802"/>
      <c r="AW49" s="802">
        <f>AE49</f>
        <v>40800</v>
      </c>
      <c r="AX49" s="802"/>
      <c r="AY49" s="802"/>
      <c r="AZ49" s="802"/>
      <c r="BA49" s="802"/>
      <c r="BB49" s="802"/>
    </row>
    <row r="50" spans="1:54" s="43" customFormat="1" ht="18" customHeight="1">
      <c r="A50" s="50"/>
      <c r="B50" s="196" t="s">
        <v>934</v>
      </c>
      <c r="C50" s="506" t="s">
        <v>935</v>
      </c>
      <c r="D50" s="506"/>
      <c r="E50" s="506"/>
      <c r="F50" s="506"/>
      <c r="G50" s="506"/>
      <c r="H50" s="506"/>
      <c r="I50" s="506"/>
      <c r="J50" s="506"/>
      <c r="K50" s="506"/>
      <c r="L50" s="506"/>
      <c r="M50" s="195"/>
      <c r="N50" s="797">
        <v>7</v>
      </c>
      <c r="O50" s="782"/>
      <c r="P50" s="783"/>
      <c r="Q50" s="797">
        <v>12</v>
      </c>
      <c r="R50" s="782"/>
      <c r="S50" s="782"/>
      <c r="T50" s="782"/>
      <c r="U50" s="782"/>
      <c r="V50" s="782"/>
      <c r="W50" s="782"/>
      <c r="X50" s="782"/>
      <c r="Y50" s="782"/>
      <c r="Z50" s="783"/>
      <c r="AA50" s="797">
        <v>40</v>
      </c>
      <c r="AB50" s="782"/>
      <c r="AC50" s="782"/>
      <c r="AD50" s="783"/>
      <c r="AE50" s="803">
        <v>3000</v>
      </c>
      <c r="AF50" s="786"/>
      <c r="AG50" s="786"/>
      <c r="AH50" s="786"/>
      <c r="AI50" s="786"/>
      <c r="AJ50" s="787"/>
      <c r="AK50" s="664">
        <f>AE50</f>
        <v>3000</v>
      </c>
      <c r="AL50" s="664"/>
      <c r="AM50" s="664"/>
      <c r="AN50" s="664"/>
      <c r="AO50" s="664"/>
      <c r="AP50" s="664"/>
      <c r="AQ50" s="664">
        <f>AE50</f>
        <v>3000</v>
      </c>
      <c r="AR50" s="664"/>
      <c r="AS50" s="664"/>
      <c r="AT50" s="664"/>
      <c r="AU50" s="664"/>
      <c r="AV50" s="664"/>
      <c r="AW50" s="664">
        <f>AE50</f>
        <v>3000</v>
      </c>
      <c r="AX50" s="664"/>
      <c r="AY50" s="664"/>
      <c r="AZ50" s="664"/>
      <c r="BA50" s="664"/>
      <c r="BB50" s="664"/>
    </row>
    <row r="51" spans="1:55" s="112" customFormat="1" ht="15" customHeight="1">
      <c r="A51" s="43"/>
      <c r="B51" s="43"/>
      <c r="C51" s="1045" t="s">
        <v>372</v>
      </c>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c r="AI51" s="1046"/>
      <c r="AJ51" s="1046"/>
      <c r="AK51" s="459">
        <f>SUM(AK45:AK50)</f>
        <v>108000</v>
      </c>
      <c r="AL51" s="459"/>
      <c r="AM51" s="459"/>
      <c r="AN51" s="459"/>
      <c r="AO51" s="459"/>
      <c r="AP51" s="459"/>
      <c r="AQ51" s="459">
        <f>SUM(AQ45:AQ50)</f>
        <v>108000</v>
      </c>
      <c r="AR51" s="459"/>
      <c r="AS51" s="459"/>
      <c r="AT51" s="459"/>
      <c r="AU51" s="459"/>
      <c r="AV51" s="459"/>
      <c r="AW51" s="459">
        <f>SUM(AW45:AW50)</f>
        <v>108000</v>
      </c>
      <c r="AX51" s="459"/>
      <c r="AY51" s="459"/>
      <c r="AZ51" s="459"/>
      <c r="BA51" s="459"/>
      <c r="BB51" s="459"/>
      <c r="BC51" s="43"/>
    </row>
    <row r="52" spans="2:54" s="43" customFormat="1" ht="26.25" customHeight="1">
      <c r="B52" s="800" t="s">
        <v>941</v>
      </c>
      <c r="C52" s="801"/>
      <c r="D52" s="801"/>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1"/>
      <c r="AY52" s="801"/>
      <c r="AZ52" s="801"/>
      <c r="BA52" s="801"/>
      <c r="BB52" s="801"/>
    </row>
    <row r="53" spans="3:54" s="43" customFormat="1" ht="6" customHeight="1">
      <c r="C53" s="108"/>
      <c r="D53" s="108"/>
      <c r="E53" s="108"/>
      <c r="F53" s="108"/>
      <c r="G53" s="108"/>
      <c r="H53" s="108"/>
      <c r="I53" s="109"/>
      <c r="J53" s="109"/>
      <c r="K53" s="109"/>
      <c r="L53" s="109"/>
      <c r="M53" s="108"/>
      <c r="N53" s="108"/>
      <c r="O53" s="108"/>
      <c r="P53" s="108"/>
      <c r="Q53" s="108"/>
      <c r="R53" s="108"/>
      <c r="S53" s="108"/>
      <c r="T53" s="108"/>
      <c r="U53" s="108"/>
      <c r="V53" s="108"/>
      <c r="W53" s="110"/>
      <c r="X53" s="11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row>
    <row r="54" spans="1:54" s="43" customFormat="1" ht="50.25" customHeight="1">
      <c r="A54" s="50"/>
      <c r="B54" s="192" t="s">
        <v>463</v>
      </c>
      <c r="C54" s="435" t="s">
        <v>780</v>
      </c>
      <c r="D54" s="436"/>
      <c r="E54" s="436"/>
      <c r="F54" s="436"/>
      <c r="G54" s="436"/>
      <c r="H54" s="436"/>
      <c r="I54" s="436"/>
      <c r="J54" s="436"/>
      <c r="K54" s="436"/>
      <c r="L54" s="436"/>
      <c r="M54" s="798"/>
      <c r="N54" s="798"/>
      <c r="O54" s="798"/>
      <c r="P54" s="799"/>
      <c r="Q54" s="781" t="s">
        <v>940</v>
      </c>
      <c r="R54" s="782"/>
      <c r="S54" s="782"/>
      <c r="T54" s="782"/>
      <c r="U54" s="782"/>
      <c r="V54" s="782"/>
      <c r="W54" s="782"/>
      <c r="X54" s="782"/>
      <c r="Y54" s="782"/>
      <c r="Z54" s="783"/>
      <c r="AA54" s="781" t="s">
        <v>939</v>
      </c>
      <c r="AB54" s="784"/>
      <c r="AC54" s="784"/>
      <c r="AD54" s="785"/>
      <c r="AE54" s="435" t="s">
        <v>938</v>
      </c>
      <c r="AF54" s="786"/>
      <c r="AG54" s="786"/>
      <c r="AH54" s="786"/>
      <c r="AI54" s="786"/>
      <c r="AJ54" s="787"/>
      <c r="AK54" s="449" t="s">
        <v>876</v>
      </c>
      <c r="AL54" s="450"/>
      <c r="AM54" s="450"/>
      <c r="AN54" s="450"/>
      <c r="AO54" s="450"/>
      <c r="AP54" s="451"/>
      <c r="AQ54" s="449" t="s">
        <v>877</v>
      </c>
      <c r="AR54" s="450"/>
      <c r="AS54" s="450"/>
      <c r="AT54" s="450"/>
      <c r="AU54" s="450"/>
      <c r="AV54" s="451"/>
      <c r="AW54" s="449" t="s">
        <v>878</v>
      </c>
      <c r="AX54" s="450"/>
      <c r="AY54" s="450"/>
      <c r="AZ54" s="450"/>
      <c r="BA54" s="450"/>
      <c r="BB54" s="451"/>
    </row>
    <row r="55" spans="1:55" s="43" customFormat="1" ht="18" customHeight="1">
      <c r="A55" s="50"/>
      <c r="B55" s="193">
        <v>1</v>
      </c>
      <c r="C55" s="684" t="s">
        <v>362</v>
      </c>
      <c r="D55" s="508"/>
      <c r="E55" s="508"/>
      <c r="F55" s="508"/>
      <c r="G55" s="508"/>
      <c r="H55" s="508"/>
      <c r="I55" s="508"/>
      <c r="J55" s="508"/>
      <c r="K55" s="508"/>
      <c r="L55" s="508"/>
      <c r="M55" s="774"/>
      <c r="N55" s="774"/>
      <c r="O55" s="774"/>
      <c r="P55" s="775"/>
      <c r="Q55" s="599" t="s">
        <v>363</v>
      </c>
      <c r="R55" s="782"/>
      <c r="S55" s="782"/>
      <c r="T55" s="782"/>
      <c r="U55" s="782"/>
      <c r="V55" s="782"/>
      <c r="W55" s="782"/>
      <c r="X55" s="782"/>
      <c r="Y55" s="782"/>
      <c r="Z55" s="783"/>
      <c r="AA55" s="789">
        <v>4</v>
      </c>
      <c r="AB55" s="790"/>
      <c r="AC55" s="790"/>
      <c r="AD55" s="791"/>
      <c r="AE55" s="510" t="s">
        <v>365</v>
      </c>
      <c r="AF55" s="792"/>
      <c r="AG55" s="792"/>
      <c r="AH55" s="792"/>
      <c r="AI55" s="792"/>
      <c r="AJ55" s="793"/>
      <c r="AK55" s="670" t="s">
        <v>444</v>
      </c>
      <c r="AL55" s="670"/>
      <c r="AM55" s="670"/>
      <c r="AN55" s="670"/>
      <c r="AO55" s="670"/>
      <c r="AP55" s="670"/>
      <c r="AQ55" s="670" t="s">
        <v>566</v>
      </c>
      <c r="AR55" s="670"/>
      <c r="AS55" s="670"/>
      <c r="AT55" s="670"/>
      <c r="AU55" s="670"/>
      <c r="AV55" s="670"/>
      <c r="AW55" s="670" t="s">
        <v>567</v>
      </c>
      <c r="AX55" s="670"/>
      <c r="AY55" s="670"/>
      <c r="AZ55" s="670"/>
      <c r="BA55" s="670"/>
      <c r="BB55" s="670"/>
      <c r="BC55" s="50"/>
    </row>
    <row r="56" spans="1:54" s="43" customFormat="1" ht="32.25" customHeight="1">
      <c r="A56" s="50"/>
      <c r="B56" s="1047" t="s">
        <v>933</v>
      </c>
      <c r="C56" s="1048" t="s">
        <v>937</v>
      </c>
      <c r="D56" s="1048"/>
      <c r="E56" s="1048"/>
      <c r="F56" s="1048"/>
      <c r="G56" s="1048"/>
      <c r="H56" s="1048"/>
      <c r="I56" s="1048"/>
      <c r="J56" s="1048"/>
      <c r="K56" s="1048"/>
      <c r="L56" s="1048"/>
      <c r="M56" s="1050"/>
      <c r="N56" s="1050"/>
      <c r="O56" s="1050"/>
      <c r="P56" s="1050"/>
      <c r="Q56" s="1049">
        <v>2</v>
      </c>
      <c r="R56" s="1049"/>
      <c r="S56" s="1049"/>
      <c r="T56" s="1049"/>
      <c r="U56" s="1049"/>
      <c r="V56" s="1049"/>
      <c r="W56" s="1049"/>
      <c r="X56" s="1049"/>
      <c r="Y56" s="1049"/>
      <c r="Z56" s="1049"/>
      <c r="AA56" s="1049">
        <v>10000</v>
      </c>
      <c r="AB56" s="1049"/>
      <c r="AC56" s="1049"/>
      <c r="AD56" s="1049"/>
      <c r="AE56" s="1051">
        <f>Q56*AA56</f>
        <v>20000</v>
      </c>
      <c r="AF56" s="1051"/>
      <c r="AG56" s="1051"/>
      <c r="AH56" s="1051"/>
      <c r="AI56" s="1051"/>
      <c r="AJ56" s="1051"/>
      <c r="AK56" s="597">
        <f>AE56</f>
        <v>20000</v>
      </c>
      <c r="AL56" s="597"/>
      <c r="AM56" s="597"/>
      <c r="AN56" s="597"/>
      <c r="AO56" s="597"/>
      <c r="AP56" s="597"/>
      <c r="AQ56" s="597">
        <f>AE56</f>
        <v>20000</v>
      </c>
      <c r="AR56" s="597"/>
      <c r="AS56" s="597"/>
      <c r="AT56" s="597"/>
      <c r="AU56" s="597"/>
      <c r="AV56" s="597"/>
      <c r="AW56" s="597">
        <f>AE56</f>
        <v>20000</v>
      </c>
      <c r="AX56" s="597"/>
      <c r="AY56" s="597"/>
      <c r="AZ56" s="597"/>
      <c r="BA56" s="597"/>
      <c r="BB56" s="597"/>
    </row>
    <row r="57" spans="1:55" s="112" customFormat="1" ht="21" customHeight="1">
      <c r="A57" s="43"/>
      <c r="B57" s="43"/>
      <c r="C57" s="1052" t="s">
        <v>372</v>
      </c>
      <c r="D57" s="1052"/>
      <c r="E57" s="1052"/>
      <c r="F57" s="1052"/>
      <c r="G57" s="1052"/>
      <c r="H57" s="1052"/>
      <c r="I57" s="1052"/>
      <c r="J57" s="1052"/>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c r="AI57" s="1053"/>
      <c r="AJ57" s="1053"/>
      <c r="AK57" s="459">
        <f>AK56</f>
        <v>20000</v>
      </c>
      <c r="AL57" s="459"/>
      <c r="AM57" s="459"/>
      <c r="AN57" s="459"/>
      <c r="AO57" s="459"/>
      <c r="AP57" s="459"/>
      <c r="AQ57" s="459">
        <f>AQ56</f>
        <v>20000</v>
      </c>
      <c r="AR57" s="459"/>
      <c r="AS57" s="459"/>
      <c r="AT57" s="459"/>
      <c r="AU57" s="459"/>
      <c r="AV57" s="459"/>
      <c r="AW57" s="459">
        <f>AW56</f>
        <v>20000</v>
      </c>
      <c r="AX57" s="459"/>
      <c r="AY57" s="459"/>
      <c r="AZ57" s="459"/>
      <c r="BA57" s="459"/>
      <c r="BB57" s="459"/>
      <c r="BC57" s="43"/>
    </row>
    <row r="58" spans="1:55" s="43" customFormat="1" ht="31.5" customHeight="1" thickBot="1">
      <c r="A58" s="112" t="s">
        <v>407</v>
      </c>
      <c r="B58" s="498" t="s">
        <v>942</v>
      </c>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112"/>
      <c r="BC58" s="112"/>
    </row>
    <row r="59" spans="3:55" s="112" customFormat="1" ht="15" customHeight="1" hidden="1">
      <c r="C59" s="684" t="s">
        <v>570</v>
      </c>
      <c r="D59" s="508"/>
      <c r="E59" s="50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670"/>
      <c r="AR59" s="670"/>
      <c r="AS59" s="670"/>
      <c r="AT59" s="670"/>
      <c r="AU59" s="459"/>
      <c r="AV59" s="459"/>
      <c r="AW59" s="459"/>
      <c r="AX59" s="459"/>
      <c r="AY59" s="459"/>
      <c r="AZ59" s="459"/>
      <c r="BA59" s="459"/>
      <c r="BB59" s="459"/>
      <c r="BC59" s="52"/>
    </row>
    <row r="60" spans="3:55" s="112" customFormat="1" ht="33" customHeight="1" hidden="1">
      <c r="C60" s="471">
        <v>9009</v>
      </c>
      <c r="D60" s="472"/>
      <c r="E60" s="478"/>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63"/>
      <c r="AR60" s="663"/>
      <c r="AS60" s="663"/>
      <c r="AT60" s="663"/>
      <c r="AU60" s="614"/>
      <c r="AV60" s="614"/>
      <c r="AW60" s="614"/>
      <c r="AX60" s="614"/>
      <c r="AY60" s="614"/>
      <c r="AZ60" s="614"/>
      <c r="BA60" s="614"/>
      <c r="BB60" s="614"/>
      <c r="BC60" s="52"/>
    </row>
    <row r="61" spans="3:5" s="112" customFormat="1" ht="7.5" customHeight="1" hidden="1">
      <c r="C61" s="114"/>
      <c r="D61" s="114"/>
      <c r="E61" s="113"/>
    </row>
    <row r="62" spans="3:55" s="43" customFormat="1" ht="39.75" customHeight="1" hidden="1">
      <c r="C62" s="459" t="s">
        <v>360</v>
      </c>
      <c r="D62" s="459"/>
      <c r="E62" s="450" t="s">
        <v>58</v>
      </c>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1"/>
      <c r="AY62" s="449" t="s">
        <v>571</v>
      </c>
      <c r="AZ62" s="450"/>
      <c r="BA62" s="450"/>
      <c r="BB62" s="450"/>
      <c r="BC62" s="50"/>
    </row>
    <row r="63" spans="3:55" s="43" customFormat="1" ht="19.5" customHeight="1" hidden="1">
      <c r="C63" s="459"/>
      <c r="D63" s="459"/>
      <c r="E63" s="459" t="s">
        <v>572</v>
      </c>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t="s">
        <v>573</v>
      </c>
      <c r="AE63" s="459"/>
      <c r="AF63" s="459"/>
      <c r="AG63" s="459"/>
      <c r="AH63" s="459"/>
      <c r="AI63" s="459"/>
      <c r="AJ63" s="459"/>
      <c r="AK63" s="459"/>
      <c r="AL63" s="459"/>
      <c r="AM63" s="459"/>
      <c r="AN63" s="459"/>
      <c r="AO63" s="459"/>
      <c r="AP63" s="459"/>
      <c r="AQ63" s="459"/>
      <c r="AR63" s="459"/>
      <c r="AS63" s="459"/>
      <c r="AT63" s="459"/>
      <c r="AU63" s="459"/>
      <c r="AV63" s="459"/>
      <c r="AW63" s="459"/>
      <c r="AX63" s="459"/>
      <c r="AY63" s="520"/>
      <c r="AZ63" s="518"/>
      <c r="BA63" s="518"/>
      <c r="BB63" s="518"/>
      <c r="BC63" s="52"/>
    </row>
    <row r="64" spans="3:55" s="43" customFormat="1" ht="49.5" customHeight="1" hidden="1">
      <c r="C64" s="459"/>
      <c r="D64" s="459"/>
      <c r="E64" s="459" t="s">
        <v>574</v>
      </c>
      <c r="F64" s="459"/>
      <c r="G64" s="459"/>
      <c r="H64" s="459"/>
      <c r="I64" s="459"/>
      <c r="J64" s="459"/>
      <c r="K64" s="459"/>
      <c r="L64" s="459"/>
      <c r="M64" s="459"/>
      <c r="N64" s="459"/>
      <c r="O64" s="459"/>
      <c r="P64" s="459"/>
      <c r="Q64" s="459"/>
      <c r="R64" s="459" t="s">
        <v>575</v>
      </c>
      <c r="S64" s="459"/>
      <c r="T64" s="459"/>
      <c r="U64" s="459"/>
      <c r="V64" s="459"/>
      <c r="W64" s="459"/>
      <c r="X64" s="459"/>
      <c r="Y64" s="459"/>
      <c r="Z64" s="459"/>
      <c r="AA64" s="459"/>
      <c r="AB64" s="459"/>
      <c r="AC64" s="459"/>
      <c r="AD64" s="459" t="s">
        <v>574</v>
      </c>
      <c r="AE64" s="459"/>
      <c r="AF64" s="459"/>
      <c r="AG64" s="459"/>
      <c r="AH64" s="459"/>
      <c r="AI64" s="459"/>
      <c r="AJ64" s="459"/>
      <c r="AK64" s="459"/>
      <c r="AL64" s="459"/>
      <c r="AM64" s="459"/>
      <c r="AN64" s="459"/>
      <c r="AO64" s="459"/>
      <c r="AP64" s="459" t="s">
        <v>575</v>
      </c>
      <c r="AQ64" s="459"/>
      <c r="AR64" s="459"/>
      <c r="AS64" s="459"/>
      <c r="AT64" s="459"/>
      <c r="AU64" s="459"/>
      <c r="AV64" s="459"/>
      <c r="AW64" s="459"/>
      <c r="AX64" s="459"/>
      <c r="AY64" s="520"/>
      <c r="AZ64" s="518"/>
      <c r="BA64" s="518"/>
      <c r="BB64" s="518"/>
      <c r="BC64" s="52"/>
    </row>
    <row r="65" spans="3:55" s="43" customFormat="1" ht="199.5" customHeight="1" hidden="1">
      <c r="C65" s="459"/>
      <c r="D65" s="459"/>
      <c r="E65" s="459" t="s">
        <v>527</v>
      </c>
      <c r="F65" s="459"/>
      <c r="G65" s="459"/>
      <c r="H65" s="459"/>
      <c r="I65" s="459" t="s">
        <v>403</v>
      </c>
      <c r="J65" s="459"/>
      <c r="K65" s="459"/>
      <c r="L65" s="459"/>
      <c r="M65" s="459" t="s">
        <v>404</v>
      </c>
      <c r="N65" s="459"/>
      <c r="O65" s="459"/>
      <c r="P65" s="459"/>
      <c r="Q65" s="459"/>
      <c r="R65" s="456" t="s">
        <v>527</v>
      </c>
      <c r="S65" s="459"/>
      <c r="T65" s="459"/>
      <c r="U65" s="459"/>
      <c r="V65" s="459" t="s">
        <v>403</v>
      </c>
      <c r="W65" s="459"/>
      <c r="X65" s="459"/>
      <c r="Y65" s="459"/>
      <c r="Z65" s="459" t="s">
        <v>404</v>
      </c>
      <c r="AA65" s="459"/>
      <c r="AB65" s="459"/>
      <c r="AC65" s="459"/>
      <c r="AD65" s="459" t="s">
        <v>527</v>
      </c>
      <c r="AE65" s="459"/>
      <c r="AF65" s="459"/>
      <c r="AG65" s="459"/>
      <c r="AH65" s="459" t="s">
        <v>403</v>
      </c>
      <c r="AI65" s="459"/>
      <c r="AJ65" s="459"/>
      <c r="AK65" s="459"/>
      <c r="AL65" s="459" t="s">
        <v>404</v>
      </c>
      <c r="AM65" s="459"/>
      <c r="AN65" s="459"/>
      <c r="AO65" s="459"/>
      <c r="AP65" s="435" t="s">
        <v>527</v>
      </c>
      <c r="AQ65" s="436"/>
      <c r="AR65" s="456"/>
      <c r="AS65" s="435" t="s">
        <v>403</v>
      </c>
      <c r="AT65" s="436"/>
      <c r="AU65" s="456"/>
      <c r="AV65" s="435" t="s">
        <v>404</v>
      </c>
      <c r="AW65" s="436"/>
      <c r="AX65" s="456"/>
      <c r="AY65" s="481"/>
      <c r="AZ65" s="460"/>
      <c r="BA65" s="460"/>
      <c r="BB65" s="460"/>
      <c r="BC65" s="52"/>
    </row>
    <row r="66" spans="3:55" s="43" customFormat="1" ht="15" customHeight="1" hidden="1">
      <c r="C66" s="788" t="s">
        <v>444</v>
      </c>
      <c r="D66" s="788"/>
      <c r="E66" s="788" t="s">
        <v>576</v>
      </c>
      <c r="F66" s="788"/>
      <c r="G66" s="788"/>
      <c r="H66" s="788"/>
      <c r="I66" s="664">
        <v>26</v>
      </c>
      <c r="J66" s="664"/>
      <c r="K66" s="664"/>
      <c r="L66" s="664"/>
      <c r="M66" s="664">
        <v>27</v>
      </c>
      <c r="N66" s="664"/>
      <c r="O66" s="664"/>
      <c r="P66" s="664"/>
      <c r="Q66" s="664"/>
      <c r="R66" s="788" t="s">
        <v>577</v>
      </c>
      <c r="S66" s="788"/>
      <c r="T66" s="788"/>
      <c r="U66" s="788"/>
      <c r="V66" s="664">
        <v>29</v>
      </c>
      <c r="W66" s="664"/>
      <c r="X66" s="664"/>
      <c r="Y66" s="664"/>
      <c r="Z66" s="664">
        <v>30</v>
      </c>
      <c r="AA66" s="664"/>
      <c r="AB66" s="664"/>
      <c r="AC66" s="664"/>
      <c r="AD66" s="788" t="s">
        <v>578</v>
      </c>
      <c r="AE66" s="788"/>
      <c r="AF66" s="788"/>
      <c r="AG66" s="788"/>
      <c r="AH66" s="664">
        <v>32</v>
      </c>
      <c r="AI66" s="664"/>
      <c r="AJ66" s="664"/>
      <c r="AK66" s="664"/>
      <c r="AL66" s="664">
        <v>33</v>
      </c>
      <c r="AM66" s="664"/>
      <c r="AN66" s="664"/>
      <c r="AO66" s="664"/>
      <c r="AP66" s="664">
        <v>34</v>
      </c>
      <c r="AQ66" s="664"/>
      <c r="AR66" s="664"/>
      <c r="AS66" s="664">
        <v>35</v>
      </c>
      <c r="AT66" s="664"/>
      <c r="AU66" s="664"/>
      <c r="AV66" s="664">
        <v>36</v>
      </c>
      <c r="AW66" s="664"/>
      <c r="AX66" s="664"/>
      <c r="AY66" s="664">
        <v>37</v>
      </c>
      <c r="AZ66" s="664"/>
      <c r="BA66" s="664"/>
      <c r="BB66" s="449"/>
      <c r="BC66" s="81"/>
    </row>
    <row r="67" spans="1:55" s="43" customFormat="1" ht="18" customHeight="1" hidden="1">
      <c r="A67" s="112"/>
      <c r="B67" s="112"/>
      <c r="C67" s="848" t="s">
        <v>376</v>
      </c>
      <c r="D67" s="849"/>
      <c r="E67" s="631"/>
      <c r="F67" s="631"/>
      <c r="G67" s="631"/>
      <c r="H67" s="631"/>
      <c r="I67" s="582"/>
      <c r="J67" s="582"/>
      <c r="K67" s="582"/>
      <c r="L67" s="582"/>
      <c r="M67" s="582"/>
      <c r="N67" s="582"/>
      <c r="O67" s="582"/>
      <c r="P67" s="582"/>
      <c r="Q67" s="582"/>
      <c r="R67" s="631"/>
      <c r="S67" s="631"/>
      <c r="T67" s="631"/>
      <c r="U67" s="631"/>
      <c r="V67" s="582"/>
      <c r="W67" s="582"/>
      <c r="X67" s="582"/>
      <c r="Y67" s="582"/>
      <c r="Z67" s="582"/>
      <c r="AA67" s="582"/>
      <c r="AB67" s="582"/>
      <c r="AC67" s="582"/>
      <c r="AD67" s="631"/>
      <c r="AE67" s="631"/>
      <c r="AF67" s="631"/>
      <c r="AG67" s="631"/>
      <c r="AH67" s="582"/>
      <c r="AI67" s="582"/>
      <c r="AJ67" s="582"/>
      <c r="AK67" s="582"/>
      <c r="AL67" s="582"/>
      <c r="AM67" s="582"/>
      <c r="AN67" s="582"/>
      <c r="AO67" s="582"/>
      <c r="AP67" s="582"/>
      <c r="AQ67" s="582"/>
      <c r="AR67" s="582"/>
      <c r="AS67" s="582"/>
      <c r="AT67" s="582"/>
      <c r="AU67" s="582"/>
      <c r="AV67" s="582"/>
      <c r="AW67" s="582"/>
      <c r="AX67" s="582"/>
      <c r="AY67" s="582"/>
      <c r="AZ67" s="582"/>
      <c r="BA67" s="582"/>
      <c r="BB67" s="583"/>
      <c r="BC67" s="52"/>
    </row>
    <row r="68" spans="1:55" s="43" customFormat="1" ht="18" customHeight="1" hidden="1">
      <c r="A68" s="112"/>
      <c r="B68" s="112"/>
      <c r="C68" s="684" t="s">
        <v>377</v>
      </c>
      <c r="D68" s="509"/>
      <c r="E68" s="670"/>
      <c r="F68" s="670"/>
      <c r="G68" s="670"/>
      <c r="H68" s="670"/>
      <c r="I68" s="459"/>
      <c r="J68" s="459"/>
      <c r="K68" s="459"/>
      <c r="L68" s="459"/>
      <c r="M68" s="459"/>
      <c r="N68" s="459"/>
      <c r="O68" s="459"/>
      <c r="P68" s="459"/>
      <c r="Q68" s="459"/>
      <c r="R68" s="670"/>
      <c r="S68" s="670"/>
      <c r="T68" s="670"/>
      <c r="U68" s="670"/>
      <c r="V68" s="459"/>
      <c r="W68" s="459"/>
      <c r="X68" s="459"/>
      <c r="Y68" s="459"/>
      <c r="Z68" s="459"/>
      <c r="AA68" s="459"/>
      <c r="AB68" s="459"/>
      <c r="AC68" s="459"/>
      <c r="AD68" s="670"/>
      <c r="AE68" s="670"/>
      <c r="AF68" s="670"/>
      <c r="AG68" s="670"/>
      <c r="AH68" s="459"/>
      <c r="AI68" s="459"/>
      <c r="AJ68" s="459"/>
      <c r="AK68" s="459"/>
      <c r="AL68" s="459"/>
      <c r="AM68" s="459"/>
      <c r="AN68" s="459"/>
      <c r="AO68" s="459"/>
      <c r="AP68" s="459"/>
      <c r="AQ68" s="459"/>
      <c r="AR68" s="459"/>
      <c r="AS68" s="459"/>
      <c r="AT68" s="459"/>
      <c r="AU68" s="459"/>
      <c r="AV68" s="459"/>
      <c r="AW68" s="459"/>
      <c r="AX68" s="459"/>
      <c r="AY68" s="459"/>
      <c r="AZ68" s="459"/>
      <c r="BA68" s="459"/>
      <c r="BB68" s="563"/>
      <c r="BC68" s="52"/>
    </row>
    <row r="69" spans="1:55" s="43" customFormat="1" ht="18" customHeight="1" hidden="1">
      <c r="A69" s="112"/>
      <c r="B69" s="112"/>
      <c r="C69" s="684" t="s">
        <v>569</v>
      </c>
      <c r="D69" s="509"/>
      <c r="E69" s="670"/>
      <c r="F69" s="670"/>
      <c r="G69" s="670"/>
      <c r="H69" s="670"/>
      <c r="I69" s="459"/>
      <c r="J69" s="459"/>
      <c r="K69" s="459"/>
      <c r="L69" s="459"/>
      <c r="M69" s="459"/>
      <c r="N69" s="459"/>
      <c r="O69" s="459"/>
      <c r="P69" s="459"/>
      <c r="Q69" s="459"/>
      <c r="R69" s="670"/>
      <c r="S69" s="670"/>
      <c r="T69" s="670"/>
      <c r="U69" s="670"/>
      <c r="V69" s="459"/>
      <c r="W69" s="459"/>
      <c r="X69" s="459"/>
      <c r="Y69" s="459"/>
      <c r="Z69" s="459"/>
      <c r="AA69" s="459"/>
      <c r="AB69" s="459"/>
      <c r="AC69" s="459"/>
      <c r="AD69" s="670"/>
      <c r="AE69" s="670"/>
      <c r="AF69" s="670"/>
      <c r="AG69" s="670"/>
      <c r="AH69" s="459"/>
      <c r="AI69" s="459"/>
      <c r="AJ69" s="459"/>
      <c r="AK69" s="459"/>
      <c r="AL69" s="459"/>
      <c r="AM69" s="459"/>
      <c r="AN69" s="459"/>
      <c r="AO69" s="459"/>
      <c r="AP69" s="459"/>
      <c r="AQ69" s="459"/>
      <c r="AR69" s="459"/>
      <c r="AS69" s="459"/>
      <c r="AT69" s="459"/>
      <c r="AU69" s="459"/>
      <c r="AV69" s="459"/>
      <c r="AW69" s="459"/>
      <c r="AX69" s="459"/>
      <c r="AY69" s="459"/>
      <c r="AZ69" s="459"/>
      <c r="BA69" s="459"/>
      <c r="BB69" s="563"/>
      <c r="BC69" s="52"/>
    </row>
    <row r="70" spans="1:55" s="43" customFormat="1" ht="18" customHeight="1" hidden="1">
      <c r="A70" s="112"/>
      <c r="B70" s="112"/>
      <c r="C70" s="684" t="s">
        <v>405</v>
      </c>
      <c r="D70" s="509"/>
      <c r="E70" s="670"/>
      <c r="F70" s="670"/>
      <c r="G70" s="670"/>
      <c r="H70" s="670"/>
      <c r="I70" s="459"/>
      <c r="J70" s="459"/>
      <c r="K70" s="459"/>
      <c r="L70" s="459"/>
      <c r="M70" s="459"/>
      <c r="N70" s="459"/>
      <c r="O70" s="459"/>
      <c r="P70" s="459"/>
      <c r="Q70" s="459"/>
      <c r="R70" s="670"/>
      <c r="S70" s="670"/>
      <c r="T70" s="670"/>
      <c r="U70" s="670"/>
      <c r="V70" s="459"/>
      <c r="W70" s="459"/>
      <c r="X70" s="459"/>
      <c r="Y70" s="459"/>
      <c r="Z70" s="459"/>
      <c r="AA70" s="459"/>
      <c r="AB70" s="459"/>
      <c r="AC70" s="459"/>
      <c r="AD70" s="670"/>
      <c r="AE70" s="670"/>
      <c r="AF70" s="670"/>
      <c r="AG70" s="670"/>
      <c r="AH70" s="459"/>
      <c r="AI70" s="459"/>
      <c r="AJ70" s="459"/>
      <c r="AK70" s="459"/>
      <c r="AL70" s="459"/>
      <c r="AM70" s="459"/>
      <c r="AN70" s="459"/>
      <c r="AO70" s="459"/>
      <c r="AP70" s="459"/>
      <c r="AQ70" s="459"/>
      <c r="AR70" s="459"/>
      <c r="AS70" s="459"/>
      <c r="AT70" s="459"/>
      <c r="AU70" s="459"/>
      <c r="AV70" s="459"/>
      <c r="AW70" s="459"/>
      <c r="AX70" s="459"/>
      <c r="AY70" s="459"/>
      <c r="AZ70" s="459"/>
      <c r="BA70" s="459"/>
      <c r="BB70" s="563"/>
      <c r="BC70" s="52"/>
    </row>
    <row r="71" spans="1:55" s="43" customFormat="1" ht="18" customHeight="1" hidden="1">
      <c r="A71" s="112"/>
      <c r="B71" s="112"/>
      <c r="C71" s="684" t="s">
        <v>406</v>
      </c>
      <c r="D71" s="509"/>
      <c r="E71" s="670"/>
      <c r="F71" s="670"/>
      <c r="G71" s="670"/>
      <c r="H71" s="670"/>
      <c r="I71" s="459"/>
      <c r="J71" s="459"/>
      <c r="K71" s="459"/>
      <c r="L71" s="459"/>
      <c r="M71" s="459"/>
      <c r="N71" s="459"/>
      <c r="O71" s="459"/>
      <c r="P71" s="459"/>
      <c r="Q71" s="459"/>
      <c r="R71" s="670"/>
      <c r="S71" s="670"/>
      <c r="T71" s="670"/>
      <c r="U71" s="670"/>
      <c r="V71" s="459"/>
      <c r="W71" s="459"/>
      <c r="X71" s="459"/>
      <c r="Y71" s="459"/>
      <c r="Z71" s="459"/>
      <c r="AA71" s="459"/>
      <c r="AB71" s="459"/>
      <c r="AC71" s="459"/>
      <c r="AD71" s="670"/>
      <c r="AE71" s="670"/>
      <c r="AF71" s="670"/>
      <c r="AG71" s="670"/>
      <c r="AH71" s="459"/>
      <c r="AI71" s="459"/>
      <c r="AJ71" s="459"/>
      <c r="AK71" s="459"/>
      <c r="AL71" s="459"/>
      <c r="AM71" s="459"/>
      <c r="AN71" s="459"/>
      <c r="AO71" s="459"/>
      <c r="AP71" s="459"/>
      <c r="AQ71" s="459"/>
      <c r="AR71" s="459"/>
      <c r="AS71" s="459"/>
      <c r="AT71" s="459"/>
      <c r="AU71" s="459"/>
      <c r="AV71" s="459"/>
      <c r="AW71" s="459"/>
      <c r="AX71" s="459"/>
      <c r="AY71" s="459"/>
      <c r="AZ71" s="459"/>
      <c r="BA71" s="459"/>
      <c r="BB71" s="563"/>
      <c r="BC71" s="52"/>
    </row>
    <row r="72" spans="1:55" s="43" customFormat="1" ht="18" customHeight="1" hidden="1">
      <c r="A72" s="112"/>
      <c r="B72" s="112"/>
      <c r="C72" s="684" t="s">
        <v>570</v>
      </c>
      <c r="D72" s="509"/>
      <c r="E72" s="670"/>
      <c r="F72" s="670"/>
      <c r="G72" s="670"/>
      <c r="H72" s="670"/>
      <c r="I72" s="459"/>
      <c r="J72" s="459"/>
      <c r="K72" s="459"/>
      <c r="L72" s="459"/>
      <c r="M72" s="459"/>
      <c r="N72" s="459"/>
      <c r="O72" s="459"/>
      <c r="P72" s="459"/>
      <c r="Q72" s="459"/>
      <c r="R72" s="670"/>
      <c r="S72" s="670"/>
      <c r="T72" s="670"/>
      <c r="U72" s="670"/>
      <c r="V72" s="459"/>
      <c r="W72" s="459"/>
      <c r="X72" s="459"/>
      <c r="Y72" s="459"/>
      <c r="Z72" s="459"/>
      <c r="AA72" s="459"/>
      <c r="AB72" s="459"/>
      <c r="AC72" s="459"/>
      <c r="AD72" s="670"/>
      <c r="AE72" s="670"/>
      <c r="AF72" s="670"/>
      <c r="AG72" s="670"/>
      <c r="AH72" s="459"/>
      <c r="AI72" s="459"/>
      <c r="AJ72" s="459"/>
      <c r="AK72" s="459"/>
      <c r="AL72" s="459"/>
      <c r="AM72" s="459"/>
      <c r="AN72" s="459"/>
      <c r="AO72" s="459"/>
      <c r="AP72" s="459"/>
      <c r="AQ72" s="459"/>
      <c r="AR72" s="459"/>
      <c r="AS72" s="459"/>
      <c r="AT72" s="459"/>
      <c r="AU72" s="459"/>
      <c r="AV72" s="459"/>
      <c r="AW72" s="459"/>
      <c r="AX72" s="459"/>
      <c r="AY72" s="459"/>
      <c r="AZ72" s="459"/>
      <c r="BA72" s="459"/>
      <c r="BB72" s="563"/>
      <c r="BC72" s="52"/>
    </row>
    <row r="73" spans="1:55" s="43" customFormat="1" ht="18" customHeight="1" hidden="1">
      <c r="A73" s="112"/>
      <c r="B73" s="112"/>
      <c r="C73" s="471">
        <v>9009</v>
      </c>
      <c r="D73" s="478"/>
      <c r="E73" s="663"/>
      <c r="F73" s="663"/>
      <c r="G73" s="663"/>
      <c r="H73" s="663"/>
      <c r="I73" s="614"/>
      <c r="J73" s="614"/>
      <c r="K73" s="614"/>
      <c r="L73" s="614"/>
      <c r="M73" s="614"/>
      <c r="N73" s="614"/>
      <c r="O73" s="614"/>
      <c r="P73" s="614"/>
      <c r="Q73" s="614"/>
      <c r="R73" s="663"/>
      <c r="S73" s="663"/>
      <c r="T73" s="663"/>
      <c r="U73" s="663"/>
      <c r="V73" s="614"/>
      <c r="W73" s="614"/>
      <c r="X73" s="614"/>
      <c r="Y73" s="614"/>
      <c r="Z73" s="614"/>
      <c r="AA73" s="614"/>
      <c r="AB73" s="614"/>
      <c r="AC73" s="614"/>
      <c r="AD73" s="663"/>
      <c r="AE73" s="663"/>
      <c r="AF73" s="663"/>
      <c r="AG73" s="663"/>
      <c r="AH73" s="614"/>
      <c r="AI73" s="614"/>
      <c r="AJ73" s="614"/>
      <c r="AK73" s="614"/>
      <c r="AL73" s="614"/>
      <c r="AM73" s="614"/>
      <c r="AN73" s="614"/>
      <c r="AO73" s="614"/>
      <c r="AP73" s="614"/>
      <c r="AQ73" s="614"/>
      <c r="AR73" s="614"/>
      <c r="AS73" s="614"/>
      <c r="AT73" s="614"/>
      <c r="AU73" s="614"/>
      <c r="AV73" s="614"/>
      <c r="AW73" s="614"/>
      <c r="AX73" s="614"/>
      <c r="AY73" s="614"/>
      <c r="AZ73" s="614"/>
      <c r="BA73" s="614"/>
      <c r="BB73" s="615"/>
      <c r="BC73" s="52"/>
    </row>
    <row r="74" spans="1:55" ht="18" customHeight="1" hidden="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row>
    <row r="75" spans="1:55" ht="15" hidden="1">
      <c r="A75" s="112"/>
      <c r="B75" s="112"/>
      <c r="C75" s="844" t="s">
        <v>579</v>
      </c>
      <c r="D75" s="844"/>
      <c r="E75" s="844"/>
      <c r="F75" s="844"/>
      <c r="G75" s="844"/>
      <c r="H75" s="844"/>
      <c r="I75" s="844"/>
      <c r="J75" s="844"/>
      <c r="K75" s="844"/>
      <c r="L75" s="844"/>
      <c r="M75" s="844"/>
      <c r="N75" s="844"/>
      <c r="O75" s="844"/>
      <c r="P75" s="844"/>
      <c r="Q75" s="844"/>
      <c r="R75" s="844"/>
      <c r="S75" s="844"/>
      <c r="T75" s="844"/>
      <c r="U75" s="844"/>
      <c r="V75" s="844"/>
      <c r="W75" s="844"/>
      <c r="X75" s="844"/>
      <c r="Y75" s="844"/>
      <c r="Z75" s="844"/>
      <c r="AA75" s="844"/>
      <c r="AB75" s="844"/>
      <c r="AC75" s="844"/>
      <c r="AD75" s="844"/>
      <c r="AE75" s="844"/>
      <c r="AF75" s="844"/>
      <c r="AG75" s="844"/>
      <c r="AH75" s="844"/>
      <c r="AI75" s="844"/>
      <c r="AJ75" s="844"/>
      <c r="AK75" s="844"/>
      <c r="AL75" s="844"/>
      <c r="AM75" s="844"/>
      <c r="AN75" s="844"/>
      <c r="AO75" s="844"/>
      <c r="AP75" s="844"/>
      <c r="AQ75" s="844"/>
      <c r="AR75" s="844"/>
      <c r="AS75" s="844"/>
      <c r="AT75" s="844"/>
      <c r="AU75" s="844"/>
      <c r="AV75" s="844"/>
      <c r="AW75" s="844"/>
      <c r="AX75" s="844"/>
      <c r="AY75" s="844"/>
      <c r="AZ75" s="844"/>
      <c r="BA75" s="844"/>
      <c r="BB75" s="844"/>
      <c r="BC75" s="112"/>
    </row>
    <row r="76" spans="1:55" s="43" customFormat="1" ht="39.75" customHeight="1" hidden="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row>
    <row r="77" spans="1:54" s="43" customFormat="1" ht="19.5" customHeight="1" hidden="1">
      <c r="A77" s="50"/>
      <c r="B77" s="50"/>
      <c r="C77" s="837" t="s">
        <v>580</v>
      </c>
      <c r="D77" s="817"/>
      <c r="E77" s="817"/>
      <c r="F77" s="817" t="s">
        <v>581</v>
      </c>
      <c r="G77" s="817"/>
      <c r="H77" s="817"/>
      <c r="I77" s="817" t="s">
        <v>582</v>
      </c>
      <c r="J77" s="817"/>
      <c r="K77" s="817"/>
      <c r="L77" s="817" t="s">
        <v>583</v>
      </c>
      <c r="M77" s="817"/>
      <c r="N77" s="817"/>
      <c r="O77" s="817"/>
      <c r="P77" s="449" t="s">
        <v>563</v>
      </c>
      <c r="Q77" s="450"/>
      <c r="R77" s="450"/>
      <c r="S77" s="450"/>
      <c r="T77" s="451"/>
      <c r="U77" s="838" t="s">
        <v>564</v>
      </c>
      <c r="V77" s="839"/>
      <c r="W77" s="838" t="s">
        <v>584</v>
      </c>
      <c r="X77" s="839"/>
      <c r="Y77" s="838" t="s">
        <v>585</v>
      </c>
      <c r="Z77" s="842"/>
      <c r="AA77" s="842"/>
      <c r="AB77" s="839"/>
      <c r="AC77" s="449" t="s">
        <v>360</v>
      </c>
      <c r="AD77" s="451"/>
      <c r="AE77" s="435" t="s">
        <v>41</v>
      </c>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56"/>
    </row>
    <row r="78" spans="1:54" s="43" customFormat="1" ht="49.5" customHeight="1" hidden="1">
      <c r="A78" s="50"/>
      <c r="B78" s="50"/>
      <c r="C78" s="837"/>
      <c r="D78" s="817"/>
      <c r="E78" s="817"/>
      <c r="F78" s="817"/>
      <c r="G78" s="817"/>
      <c r="H78" s="817"/>
      <c r="I78" s="817"/>
      <c r="J78" s="817"/>
      <c r="K78" s="817"/>
      <c r="L78" s="817"/>
      <c r="M78" s="817"/>
      <c r="N78" s="817"/>
      <c r="O78" s="817"/>
      <c r="P78" s="481"/>
      <c r="Q78" s="460"/>
      <c r="R78" s="460"/>
      <c r="S78" s="460"/>
      <c r="T78" s="461"/>
      <c r="U78" s="845"/>
      <c r="V78" s="846"/>
      <c r="W78" s="845"/>
      <c r="X78" s="846"/>
      <c r="Y78" s="845"/>
      <c r="Z78" s="847"/>
      <c r="AA78" s="847"/>
      <c r="AB78" s="846"/>
      <c r="AC78" s="520"/>
      <c r="AD78" s="519"/>
      <c r="AE78" s="449" t="s">
        <v>586</v>
      </c>
      <c r="AF78" s="450"/>
      <c r="AG78" s="450"/>
      <c r="AH78" s="450"/>
      <c r="AI78" s="450"/>
      <c r="AJ78" s="450"/>
      <c r="AK78" s="450"/>
      <c r="AL78" s="451"/>
      <c r="AM78" s="435" t="s">
        <v>58</v>
      </c>
      <c r="AN78" s="436"/>
      <c r="AO78" s="436"/>
      <c r="AP78" s="436"/>
      <c r="AQ78" s="436"/>
      <c r="AR78" s="436"/>
      <c r="AS78" s="436"/>
      <c r="AT78" s="436"/>
      <c r="AU78" s="436"/>
      <c r="AV78" s="436"/>
      <c r="AW78" s="436"/>
      <c r="AX78" s="436"/>
      <c r="AY78" s="436"/>
      <c r="AZ78" s="436"/>
      <c r="BA78" s="436"/>
      <c r="BB78" s="456"/>
    </row>
    <row r="79" spans="1:54" s="43" customFormat="1" ht="199.5" customHeight="1" hidden="1">
      <c r="A79" s="50"/>
      <c r="B79" s="50"/>
      <c r="C79" s="837"/>
      <c r="D79" s="817"/>
      <c r="E79" s="817"/>
      <c r="F79" s="817"/>
      <c r="G79" s="817"/>
      <c r="H79" s="817"/>
      <c r="I79" s="817"/>
      <c r="J79" s="817"/>
      <c r="K79" s="817"/>
      <c r="L79" s="817"/>
      <c r="M79" s="817"/>
      <c r="N79" s="817"/>
      <c r="O79" s="817"/>
      <c r="P79" s="838" t="s">
        <v>565</v>
      </c>
      <c r="Q79" s="839"/>
      <c r="R79" s="838" t="s">
        <v>432</v>
      </c>
      <c r="S79" s="842"/>
      <c r="T79" s="839"/>
      <c r="U79" s="845"/>
      <c r="V79" s="846"/>
      <c r="W79" s="845"/>
      <c r="X79" s="846"/>
      <c r="Y79" s="845"/>
      <c r="Z79" s="847"/>
      <c r="AA79" s="847"/>
      <c r="AB79" s="846"/>
      <c r="AC79" s="520"/>
      <c r="AD79" s="519"/>
      <c r="AE79" s="481"/>
      <c r="AF79" s="460"/>
      <c r="AG79" s="460"/>
      <c r="AH79" s="460"/>
      <c r="AI79" s="460"/>
      <c r="AJ79" s="460"/>
      <c r="AK79" s="460"/>
      <c r="AL79" s="461"/>
      <c r="AM79" s="435" t="s">
        <v>587</v>
      </c>
      <c r="AN79" s="436"/>
      <c r="AO79" s="436"/>
      <c r="AP79" s="436"/>
      <c r="AQ79" s="436"/>
      <c r="AR79" s="436"/>
      <c r="AS79" s="436"/>
      <c r="AT79" s="456"/>
      <c r="AU79" s="435" t="s">
        <v>588</v>
      </c>
      <c r="AV79" s="436"/>
      <c r="AW79" s="436"/>
      <c r="AX79" s="436"/>
      <c r="AY79" s="436"/>
      <c r="AZ79" s="436"/>
      <c r="BA79" s="436"/>
      <c r="BB79" s="456"/>
    </row>
    <row r="80" spans="1:54" s="43" customFormat="1" ht="15" customHeight="1" hidden="1">
      <c r="A80" s="50"/>
      <c r="B80" s="50"/>
      <c r="C80" s="837"/>
      <c r="D80" s="817"/>
      <c r="E80" s="817"/>
      <c r="F80" s="817"/>
      <c r="G80" s="817"/>
      <c r="H80" s="817"/>
      <c r="I80" s="817"/>
      <c r="J80" s="817"/>
      <c r="K80" s="817"/>
      <c r="L80" s="817"/>
      <c r="M80" s="817"/>
      <c r="N80" s="817"/>
      <c r="O80" s="817"/>
      <c r="P80" s="840"/>
      <c r="Q80" s="841"/>
      <c r="R80" s="840"/>
      <c r="S80" s="843"/>
      <c r="T80" s="841"/>
      <c r="U80" s="840"/>
      <c r="V80" s="841"/>
      <c r="W80" s="840"/>
      <c r="X80" s="841"/>
      <c r="Y80" s="840"/>
      <c r="Z80" s="843"/>
      <c r="AA80" s="843"/>
      <c r="AB80" s="841"/>
      <c r="AC80" s="481"/>
      <c r="AD80" s="461"/>
      <c r="AE80" s="836" t="s">
        <v>402</v>
      </c>
      <c r="AF80" s="837"/>
      <c r="AG80" s="836" t="s">
        <v>527</v>
      </c>
      <c r="AH80" s="837"/>
      <c r="AI80" s="836" t="s">
        <v>403</v>
      </c>
      <c r="AJ80" s="837"/>
      <c r="AK80" s="817" t="s">
        <v>404</v>
      </c>
      <c r="AL80" s="817"/>
      <c r="AM80" s="817" t="s">
        <v>402</v>
      </c>
      <c r="AN80" s="817"/>
      <c r="AO80" s="817" t="s">
        <v>527</v>
      </c>
      <c r="AP80" s="817"/>
      <c r="AQ80" s="817" t="s">
        <v>403</v>
      </c>
      <c r="AR80" s="817"/>
      <c r="AS80" s="817" t="s">
        <v>404</v>
      </c>
      <c r="AT80" s="817"/>
      <c r="AU80" s="817" t="s">
        <v>402</v>
      </c>
      <c r="AV80" s="817"/>
      <c r="AW80" s="817" t="s">
        <v>527</v>
      </c>
      <c r="AX80" s="817"/>
      <c r="AY80" s="817" t="s">
        <v>403</v>
      </c>
      <c r="AZ80" s="817"/>
      <c r="BA80" s="817" t="s">
        <v>404</v>
      </c>
      <c r="BB80" s="817"/>
    </row>
    <row r="81" spans="1:54" s="43" customFormat="1" ht="18" customHeight="1" hidden="1">
      <c r="A81" s="50"/>
      <c r="B81" s="50"/>
      <c r="C81" s="674" t="s">
        <v>252</v>
      </c>
      <c r="D81" s="663"/>
      <c r="E81" s="663"/>
      <c r="F81" s="663" t="s">
        <v>362</v>
      </c>
      <c r="G81" s="663"/>
      <c r="H81" s="663"/>
      <c r="I81" s="663" t="s">
        <v>363</v>
      </c>
      <c r="J81" s="663"/>
      <c r="K81" s="663"/>
      <c r="L81" s="663" t="s">
        <v>364</v>
      </c>
      <c r="M81" s="663"/>
      <c r="N81" s="663"/>
      <c r="O81" s="663"/>
      <c r="P81" s="663" t="s">
        <v>365</v>
      </c>
      <c r="Q81" s="663"/>
      <c r="R81" s="663" t="s">
        <v>444</v>
      </c>
      <c r="S81" s="663"/>
      <c r="T81" s="663"/>
      <c r="U81" s="663" t="s">
        <v>566</v>
      </c>
      <c r="V81" s="663"/>
      <c r="W81" s="663" t="s">
        <v>567</v>
      </c>
      <c r="X81" s="663"/>
      <c r="Y81" s="663" t="s">
        <v>568</v>
      </c>
      <c r="Z81" s="663"/>
      <c r="AA81" s="663"/>
      <c r="AB81" s="663"/>
      <c r="AC81" s="663" t="s">
        <v>589</v>
      </c>
      <c r="AD81" s="663"/>
      <c r="AE81" s="663" t="s">
        <v>590</v>
      </c>
      <c r="AF81" s="663"/>
      <c r="AG81" s="663" t="s">
        <v>591</v>
      </c>
      <c r="AH81" s="663"/>
      <c r="AI81" s="663" t="s">
        <v>349</v>
      </c>
      <c r="AJ81" s="663"/>
      <c r="AK81" s="663" t="s">
        <v>592</v>
      </c>
      <c r="AL81" s="663"/>
      <c r="AM81" s="663" t="s">
        <v>593</v>
      </c>
      <c r="AN81" s="663"/>
      <c r="AO81" s="663" t="s">
        <v>350</v>
      </c>
      <c r="AP81" s="663"/>
      <c r="AQ81" s="663" t="s">
        <v>594</v>
      </c>
      <c r="AR81" s="663"/>
      <c r="AS81" s="663" t="s">
        <v>595</v>
      </c>
      <c r="AT81" s="663"/>
      <c r="AU81" s="663" t="s">
        <v>345</v>
      </c>
      <c r="AV81" s="663"/>
      <c r="AW81" s="663" t="s">
        <v>342</v>
      </c>
      <c r="AX81" s="663"/>
      <c r="AY81" s="663" t="s">
        <v>343</v>
      </c>
      <c r="AZ81" s="663"/>
      <c r="BA81" s="663" t="s">
        <v>344</v>
      </c>
      <c r="BB81" s="663"/>
    </row>
    <row r="82" spans="1:54" s="43" customFormat="1" ht="18" customHeight="1" hidden="1">
      <c r="A82" s="111"/>
      <c r="B82" s="50"/>
      <c r="C82" s="834"/>
      <c r="D82" s="834"/>
      <c r="E82" s="833"/>
      <c r="F82" s="832"/>
      <c r="G82" s="834"/>
      <c r="H82" s="833"/>
      <c r="I82" s="832"/>
      <c r="J82" s="834"/>
      <c r="K82" s="833"/>
      <c r="L82" s="832"/>
      <c r="M82" s="834"/>
      <c r="N82" s="834"/>
      <c r="O82" s="834"/>
      <c r="P82" s="667"/>
      <c r="Q82" s="669"/>
      <c r="R82" s="667"/>
      <c r="S82" s="668"/>
      <c r="T82" s="669"/>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5"/>
      <c r="BA82" s="631"/>
      <c r="BB82" s="631"/>
    </row>
    <row r="83" spans="1:54" s="43" customFormat="1" ht="18" customHeight="1" hidden="1">
      <c r="A83" s="111"/>
      <c r="B83" s="50"/>
      <c r="C83" s="668"/>
      <c r="D83" s="668"/>
      <c r="E83" s="669"/>
      <c r="F83" s="667"/>
      <c r="G83" s="668"/>
      <c r="H83" s="669"/>
      <c r="I83" s="667"/>
      <c r="J83" s="668"/>
      <c r="K83" s="669"/>
      <c r="L83" s="667"/>
      <c r="M83" s="668"/>
      <c r="N83" s="668"/>
      <c r="O83" s="668"/>
      <c r="P83" s="829"/>
      <c r="Q83" s="831"/>
      <c r="R83" s="829"/>
      <c r="S83" s="830"/>
      <c r="T83" s="831"/>
      <c r="U83" s="788"/>
      <c r="V83" s="788"/>
      <c r="W83" s="788"/>
      <c r="X83" s="788"/>
      <c r="Y83" s="788"/>
      <c r="Z83" s="788"/>
      <c r="AA83" s="788"/>
      <c r="AB83" s="78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670"/>
      <c r="AY83" s="670"/>
      <c r="AZ83" s="670"/>
      <c r="BA83" s="670"/>
      <c r="BB83" s="670"/>
    </row>
    <row r="84" spans="1:54" s="43" customFormat="1" ht="18" customHeight="1" hidden="1">
      <c r="A84" s="111"/>
      <c r="B84" s="50"/>
      <c r="C84" s="668"/>
      <c r="D84" s="668"/>
      <c r="E84" s="669"/>
      <c r="F84" s="667"/>
      <c r="G84" s="668"/>
      <c r="H84" s="669"/>
      <c r="I84" s="681"/>
      <c r="J84" s="682"/>
      <c r="K84" s="683"/>
      <c r="L84" s="681"/>
      <c r="M84" s="682"/>
      <c r="N84" s="682"/>
      <c r="O84" s="682"/>
      <c r="P84" s="826" t="s">
        <v>596</v>
      </c>
      <c r="Q84" s="827"/>
      <c r="R84" s="827"/>
      <c r="S84" s="827"/>
      <c r="T84" s="827"/>
      <c r="U84" s="827"/>
      <c r="V84" s="827"/>
      <c r="W84" s="827"/>
      <c r="X84" s="827"/>
      <c r="Y84" s="827"/>
      <c r="Z84" s="827"/>
      <c r="AA84" s="827"/>
      <c r="AB84" s="828"/>
      <c r="AC84" s="509"/>
      <c r="AD84" s="670"/>
      <c r="AE84" s="670"/>
      <c r="AF84" s="670"/>
      <c r="AG84" s="670"/>
      <c r="AH84" s="670"/>
      <c r="AI84" s="670"/>
      <c r="AJ84" s="670"/>
      <c r="AK84" s="670"/>
      <c r="AL84" s="670"/>
      <c r="AM84" s="670"/>
      <c r="AN84" s="670"/>
      <c r="AO84" s="670"/>
      <c r="AP84" s="670"/>
      <c r="AQ84" s="670"/>
      <c r="AR84" s="670"/>
      <c r="AS84" s="670"/>
      <c r="AT84" s="670"/>
      <c r="AU84" s="670"/>
      <c r="AV84" s="670"/>
      <c r="AW84" s="670"/>
      <c r="AX84" s="670"/>
      <c r="AY84" s="670"/>
      <c r="AZ84" s="670"/>
      <c r="BA84" s="670"/>
      <c r="BB84" s="670"/>
    </row>
    <row r="85" spans="1:54" s="43" customFormat="1" ht="18" customHeight="1" hidden="1">
      <c r="A85" s="111"/>
      <c r="B85" s="50"/>
      <c r="C85" s="668"/>
      <c r="D85" s="668"/>
      <c r="E85" s="669"/>
      <c r="F85" s="667"/>
      <c r="G85" s="668"/>
      <c r="H85" s="669"/>
      <c r="I85" s="510"/>
      <c r="J85" s="511"/>
      <c r="K85" s="512"/>
      <c r="L85" s="510"/>
      <c r="M85" s="511"/>
      <c r="N85" s="511"/>
      <c r="O85" s="511"/>
      <c r="P85" s="832"/>
      <c r="Q85" s="833"/>
      <c r="R85" s="832"/>
      <c r="S85" s="834"/>
      <c r="T85" s="833"/>
      <c r="U85" s="835"/>
      <c r="V85" s="835"/>
      <c r="W85" s="835"/>
      <c r="X85" s="835"/>
      <c r="Y85" s="835"/>
      <c r="Z85" s="835"/>
      <c r="AA85" s="835"/>
      <c r="AB85" s="835"/>
      <c r="AC85" s="670"/>
      <c r="AD85" s="670"/>
      <c r="AE85" s="670"/>
      <c r="AF85" s="670"/>
      <c r="AG85" s="670" t="s">
        <v>407</v>
      </c>
      <c r="AH85" s="670"/>
      <c r="AI85" s="670"/>
      <c r="AJ85" s="670"/>
      <c r="AK85" s="670"/>
      <c r="AL85" s="670"/>
      <c r="AM85" s="670"/>
      <c r="AN85" s="670"/>
      <c r="AO85" s="670"/>
      <c r="AP85" s="670"/>
      <c r="AQ85" s="670"/>
      <c r="AR85" s="670"/>
      <c r="AS85" s="670"/>
      <c r="AT85" s="670"/>
      <c r="AU85" s="670"/>
      <c r="AV85" s="670"/>
      <c r="AW85" s="670"/>
      <c r="AX85" s="670"/>
      <c r="AY85" s="670"/>
      <c r="AZ85" s="670"/>
      <c r="BA85" s="670"/>
      <c r="BB85" s="670"/>
    </row>
    <row r="86" spans="1:54" s="43" customFormat="1" ht="18" customHeight="1" hidden="1">
      <c r="A86" s="111"/>
      <c r="B86" s="50"/>
      <c r="C86" s="668"/>
      <c r="D86" s="668"/>
      <c r="E86" s="669"/>
      <c r="F86" s="667"/>
      <c r="G86" s="668"/>
      <c r="H86" s="669"/>
      <c r="I86" s="667"/>
      <c r="J86" s="668"/>
      <c r="K86" s="669"/>
      <c r="L86" s="667"/>
      <c r="M86" s="668"/>
      <c r="N86" s="668"/>
      <c r="O86" s="668"/>
      <c r="P86" s="829"/>
      <c r="Q86" s="831"/>
      <c r="R86" s="829"/>
      <c r="S86" s="830"/>
      <c r="T86" s="831"/>
      <c r="U86" s="670"/>
      <c r="V86" s="670"/>
      <c r="W86" s="670"/>
      <c r="X86" s="670"/>
      <c r="Y86" s="670"/>
      <c r="Z86" s="670"/>
      <c r="AA86" s="670"/>
      <c r="AB86" s="670"/>
      <c r="AC86" s="670"/>
      <c r="AD86" s="670"/>
      <c r="AE86" s="670"/>
      <c r="AF86" s="670"/>
      <c r="AG86" s="670"/>
      <c r="AH86" s="670"/>
      <c r="AI86" s="670"/>
      <c r="AJ86" s="670"/>
      <c r="AK86" s="670"/>
      <c r="AL86" s="670"/>
      <c r="AM86" s="670"/>
      <c r="AN86" s="670"/>
      <c r="AO86" s="670"/>
      <c r="AP86" s="670"/>
      <c r="AQ86" s="670"/>
      <c r="AR86" s="670"/>
      <c r="AS86" s="670"/>
      <c r="AT86" s="670"/>
      <c r="AU86" s="670"/>
      <c r="AV86" s="670"/>
      <c r="AW86" s="670"/>
      <c r="AX86" s="670"/>
      <c r="AY86" s="670"/>
      <c r="AZ86" s="670"/>
      <c r="BA86" s="670"/>
      <c r="BB86" s="670"/>
    </row>
    <row r="87" spans="1:54" s="43" customFormat="1" ht="18" customHeight="1" hidden="1">
      <c r="A87" s="111"/>
      <c r="B87" s="50"/>
      <c r="C87" s="668"/>
      <c r="D87" s="668"/>
      <c r="E87" s="669"/>
      <c r="F87" s="667"/>
      <c r="G87" s="668"/>
      <c r="H87" s="669"/>
      <c r="I87" s="667"/>
      <c r="J87" s="668"/>
      <c r="K87" s="669"/>
      <c r="L87" s="667"/>
      <c r="M87" s="668"/>
      <c r="N87" s="668"/>
      <c r="O87" s="668"/>
      <c r="P87" s="826" t="s">
        <v>596</v>
      </c>
      <c r="Q87" s="827"/>
      <c r="R87" s="827"/>
      <c r="S87" s="827"/>
      <c r="T87" s="827"/>
      <c r="U87" s="827"/>
      <c r="V87" s="827"/>
      <c r="W87" s="827"/>
      <c r="X87" s="827"/>
      <c r="Y87" s="827"/>
      <c r="Z87" s="827"/>
      <c r="AA87" s="827"/>
      <c r="AB87" s="828"/>
      <c r="AC87" s="670"/>
      <c r="AD87" s="670"/>
      <c r="AE87" s="670"/>
      <c r="AF87" s="670"/>
      <c r="AG87" s="670"/>
      <c r="AH87" s="670"/>
      <c r="AI87" s="670"/>
      <c r="AJ87" s="670"/>
      <c r="AK87" s="670"/>
      <c r="AL87" s="670"/>
      <c r="AM87" s="670"/>
      <c r="AN87" s="670"/>
      <c r="AO87" s="670"/>
      <c r="AP87" s="670"/>
      <c r="AQ87" s="670"/>
      <c r="AR87" s="670"/>
      <c r="AS87" s="670"/>
      <c r="AT87" s="670"/>
      <c r="AU87" s="670"/>
      <c r="AV87" s="670"/>
      <c r="AW87" s="670"/>
      <c r="AX87" s="670"/>
      <c r="AY87" s="670"/>
      <c r="AZ87" s="670"/>
      <c r="BA87" s="670"/>
      <c r="BB87" s="670"/>
    </row>
    <row r="88" spans="1:54" s="43" customFormat="1" ht="18" customHeight="1" hidden="1">
      <c r="A88" s="111"/>
      <c r="B88" s="50"/>
      <c r="C88" s="830"/>
      <c r="D88" s="830"/>
      <c r="E88" s="831"/>
      <c r="F88" s="829"/>
      <c r="G88" s="830"/>
      <c r="H88" s="831"/>
      <c r="I88" s="829"/>
      <c r="J88" s="830"/>
      <c r="K88" s="831"/>
      <c r="L88" s="829"/>
      <c r="M88" s="830"/>
      <c r="N88" s="830"/>
      <c r="O88" s="830"/>
      <c r="P88" s="822" t="s">
        <v>597</v>
      </c>
      <c r="Q88" s="823"/>
      <c r="R88" s="823"/>
      <c r="S88" s="823"/>
      <c r="T88" s="823"/>
      <c r="U88" s="823"/>
      <c r="V88" s="823"/>
      <c r="W88" s="823"/>
      <c r="X88" s="823"/>
      <c r="Y88" s="823"/>
      <c r="Z88" s="823"/>
      <c r="AA88" s="823"/>
      <c r="AB88" s="824"/>
      <c r="AC88" s="825"/>
      <c r="AD88" s="670"/>
      <c r="AE88" s="670"/>
      <c r="AF88" s="670"/>
      <c r="AG88" s="670"/>
      <c r="AH88" s="670"/>
      <c r="AI88" s="670"/>
      <c r="AJ88" s="670"/>
      <c r="AK88" s="670"/>
      <c r="AL88" s="670"/>
      <c r="AM88" s="670"/>
      <c r="AN88" s="670"/>
      <c r="AO88" s="670"/>
      <c r="AP88" s="670"/>
      <c r="AQ88" s="670"/>
      <c r="AR88" s="670"/>
      <c r="AS88" s="670"/>
      <c r="AT88" s="670"/>
      <c r="AU88" s="670"/>
      <c r="AV88" s="670"/>
      <c r="AW88" s="670"/>
      <c r="AX88" s="670"/>
      <c r="AY88" s="670"/>
      <c r="AZ88" s="670"/>
      <c r="BA88" s="670"/>
      <c r="BB88" s="670"/>
    </row>
    <row r="89" spans="1:55" s="43" customFormat="1" ht="18" customHeight="1" hidden="1">
      <c r="A89" s="35"/>
      <c r="B89" s="181"/>
      <c r="C89" s="818" t="s">
        <v>372</v>
      </c>
      <c r="D89" s="819"/>
      <c r="E89" s="819"/>
      <c r="F89" s="819"/>
      <c r="G89" s="819"/>
      <c r="H89" s="819"/>
      <c r="I89" s="819"/>
      <c r="J89" s="819"/>
      <c r="K89" s="819"/>
      <c r="L89" s="819"/>
      <c r="M89" s="819"/>
      <c r="N89" s="819"/>
      <c r="O89" s="819"/>
      <c r="P89" s="820"/>
      <c r="Q89" s="820"/>
      <c r="R89" s="820"/>
      <c r="S89" s="820"/>
      <c r="T89" s="820"/>
      <c r="U89" s="820"/>
      <c r="V89" s="820"/>
      <c r="W89" s="820"/>
      <c r="X89" s="820"/>
      <c r="Y89" s="820"/>
      <c r="Z89" s="820"/>
      <c r="AA89" s="820"/>
      <c r="AB89" s="821"/>
      <c r="AC89" s="674"/>
      <c r="AD89" s="663"/>
      <c r="AE89" s="663"/>
      <c r="AF89" s="663"/>
      <c r="AG89" s="663"/>
      <c r="AH89" s="663"/>
      <c r="AI89" s="663"/>
      <c r="AJ89" s="663"/>
      <c r="AK89" s="663"/>
      <c r="AL89" s="663"/>
      <c r="AM89" s="663"/>
      <c r="AN89" s="663"/>
      <c r="AO89" s="663"/>
      <c r="AP89" s="663"/>
      <c r="AQ89" s="663"/>
      <c r="AR89" s="663"/>
      <c r="AS89" s="663"/>
      <c r="AT89" s="663"/>
      <c r="AU89" s="663"/>
      <c r="AV89" s="663"/>
      <c r="AW89" s="663"/>
      <c r="AX89" s="663"/>
      <c r="AY89" s="663"/>
      <c r="AZ89" s="663"/>
      <c r="BA89" s="663"/>
      <c r="BB89" s="663"/>
      <c r="BC89" s="35"/>
    </row>
    <row r="90" spans="1:55" s="43" customFormat="1" ht="39.75" customHeight="1" hidden="1">
      <c r="A90" s="35"/>
      <c r="B90" s="181"/>
      <c r="C90" s="35"/>
      <c r="D90" s="35"/>
      <c r="E90" s="35"/>
      <c r="F90" s="35"/>
      <c r="G90" s="35"/>
      <c r="H90" s="35"/>
      <c r="I90" s="35"/>
      <c r="J90" s="35"/>
      <c r="K90" s="35"/>
      <c r="L90" s="35"/>
      <c r="M90" s="35"/>
      <c r="N90" s="181"/>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row>
    <row r="91" spans="3:54" s="43" customFormat="1" ht="19.5" customHeight="1" hidden="1">
      <c r="C91" s="449" t="s">
        <v>360</v>
      </c>
      <c r="D91" s="450"/>
      <c r="E91" s="450"/>
      <c r="F91" s="435" t="s">
        <v>41</v>
      </c>
      <c r="G91" s="436"/>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6"/>
      <c r="AY91" s="436"/>
      <c r="AZ91" s="436"/>
      <c r="BA91" s="436"/>
      <c r="BB91" s="456"/>
    </row>
    <row r="92" spans="3:54" s="43" customFormat="1" ht="49.5" customHeight="1" hidden="1">
      <c r="C92" s="520"/>
      <c r="D92" s="518"/>
      <c r="E92" s="518"/>
      <c r="F92" s="459" t="s">
        <v>598</v>
      </c>
      <c r="G92" s="459"/>
      <c r="H92" s="459"/>
      <c r="I92" s="459"/>
      <c r="J92" s="459"/>
      <c r="K92" s="459"/>
      <c r="L92" s="459"/>
      <c r="M92" s="459"/>
      <c r="N92" s="177"/>
      <c r="O92" s="435" t="s">
        <v>58</v>
      </c>
      <c r="P92" s="436"/>
      <c r="Q92" s="436"/>
      <c r="R92" s="436"/>
      <c r="S92" s="436"/>
      <c r="T92" s="436"/>
      <c r="U92" s="436"/>
      <c r="V92" s="436"/>
      <c r="W92" s="436"/>
      <c r="X92" s="436"/>
      <c r="Y92" s="436"/>
      <c r="Z92" s="436"/>
      <c r="AA92" s="436"/>
      <c r="AB92" s="436"/>
      <c r="AC92" s="436"/>
      <c r="AD92" s="456"/>
      <c r="AE92" s="449" t="s">
        <v>599</v>
      </c>
      <c r="AF92" s="450"/>
      <c r="AG92" s="450"/>
      <c r="AH92" s="450"/>
      <c r="AI92" s="450"/>
      <c r="AJ92" s="450"/>
      <c r="AK92" s="450"/>
      <c r="AL92" s="451"/>
      <c r="AM92" s="435" t="s">
        <v>58</v>
      </c>
      <c r="AN92" s="436"/>
      <c r="AO92" s="436"/>
      <c r="AP92" s="436"/>
      <c r="AQ92" s="436"/>
      <c r="AR92" s="436"/>
      <c r="AS92" s="436"/>
      <c r="AT92" s="436"/>
      <c r="AU92" s="436"/>
      <c r="AV92" s="436"/>
      <c r="AW92" s="436"/>
      <c r="AX92" s="436"/>
      <c r="AY92" s="436"/>
      <c r="AZ92" s="436"/>
      <c r="BA92" s="436"/>
      <c r="BB92" s="456"/>
    </row>
    <row r="93" spans="3:54" s="43" customFormat="1" ht="199.5" customHeight="1" hidden="1">
      <c r="C93" s="520"/>
      <c r="D93" s="518"/>
      <c r="E93" s="518"/>
      <c r="F93" s="459"/>
      <c r="G93" s="459"/>
      <c r="H93" s="459"/>
      <c r="I93" s="459"/>
      <c r="J93" s="459"/>
      <c r="K93" s="459"/>
      <c r="L93" s="459"/>
      <c r="M93" s="459"/>
      <c r="N93" s="177"/>
      <c r="O93" s="435" t="s">
        <v>587</v>
      </c>
      <c r="P93" s="436"/>
      <c r="Q93" s="436"/>
      <c r="R93" s="436"/>
      <c r="S93" s="436"/>
      <c r="T93" s="436"/>
      <c r="U93" s="436"/>
      <c r="V93" s="456"/>
      <c r="W93" s="435" t="s">
        <v>588</v>
      </c>
      <c r="X93" s="436"/>
      <c r="Y93" s="436"/>
      <c r="Z93" s="436"/>
      <c r="AA93" s="436"/>
      <c r="AB93" s="436"/>
      <c r="AC93" s="436"/>
      <c r="AD93" s="456"/>
      <c r="AE93" s="481"/>
      <c r="AF93" s="460"/>
      <c r="AG93" s="460"/>
      <c r="AH93" s="460"/>
      <c r="AI93" s="460"/>
      <c r="AJ93" s="460"/>
      <c r="AK93" s="460"/>
      <c r="AL93" s="461"/>
      <c r="AM93" s="435" t="s">
        <v>587</v>
      </c>
      <c r="AN93" s="436"/>
      <c r="AO93" s="436"/>
      <c r="AP93" s="436"/>
      <c r="AQ93" s="436"/>
      <c r="AR93" s="436"/>
      <c r="AS93" s="436"/>
      <c r="AT93" s="456"/>
      <c r="AU93" s="435" t="s">
        <v>588</v>
      </c>
      <c r="AV93" s="436"/>
      <c r="AW93" s="436"/>
      <c r="AX93" s="436"/>
      <c r="AY93" s="436"/>
      <c r="AZ93" s="436"/>
      <c r="BA93" s="436"/>
      <c r="BB93" s="456"/>
    </row>
    <row r="94" spans="3:54" s="43" customFormat="1" ht="15" customHeight="1" hidden="1">
      <c r="C94" s="481"/>
      <c r="D94" s="460"/>
      <c r="E94" s="460"/>
      <c r="F94" s="817" t="s">
        <v>402</v>
      </c>
      <c r="G94" s="817"/>
      <c r="H94" s="817" t="s">
        <v>527</v>
      </c>
      <c r="I94" s="817"/>
      <c r="J94" s="817" t="s">
        <v>403</v>
      </c>
      <c r="K94" s="817"/>
      <c r="L94" s="817" t="s">
        <v>404</v>
      </c>
      <c r="M94" s="817"/>
      <c r="N94" s="185"/>
      <c r="O94" s="817" t="s">
        <v>402</v>
      </c>
      <c r="P94" s="817"/>
      <c r="Q94" s="817" t="s">
        <v>527</v>
      </c>
      <c r="R94" s="817"/>
      <c r="S94" s="817" t="s">
        <v>403</v>
      </c>
      <c r="T94" s="817"/>
      <c r="U94" s="817" t="s">
        <v>404</v>
      </c>
      <c r="V94" s="817"/>
      <c r="W94" s="817" t="s">
        <v>402</v>
      </c>
      <c r="X94" s="817"/>
      <c r="Y94" s="817" t="s">
        <v>527</v>
      </c>
      <c r="Z94" s="817"/>
      <c r="AA94" s="817" t="s">
        <v>403</v>
      </c>
      <c r="AB94" s="817"/>
      <c r="AC94" s="817" t="s">
        <v>404</v>
      </c>
      <c r="AD94" s="817"/>
      <c r="AE94" s="817" t="s">
        <v>402</v>
      </c>
      <c r="AF94" s="817"/>
      <c r="AG94" s="817" t="s">
        <v>527</v>
      </c>
      <c r="AH94" s="817"/>
      <c r="AI94" s="817" t="s">
        <v>403</v>
      </c>
      <c r="AJ94" s="817"/>
      <c r="AK94" s="817" t="s">
        <v>404</v>
      </c>
      <c r="AL94" s="817"/>
      <c r="AM94" s="817" t="s">
        <v>402</v>
      </c>
      <c r="AN94" s="817"/>
      <c r="AO94" s="817" t="s">
        <v>527</v>
      </c>
      <c r="AP94" s="817"/>
      <c r="AQ94" s="817" t="s">
        <v>403</v>
      </c>
      <c r="AR94" s="817"/>
      <c r="AS94" s="817" t="s">
        <v>404</v>
      </c>
      <c r="AT94" s="817"/>
      <c r="AU94" s="817" t="s">
        <v>402</v>
      </c>
      <c r="AV94" s="817"/>
      <c r="AW94" s="817" t="s">
        <v>527</v>
      </c>
      <c r="AX94" s="817"/>
      <c r="AY94" s="817" t="s">
        <v>403</v>
      </c>
      <c r="AZ94" s="817"/>
      <c r="BA94" s="817" t="s">
        <v>404</v>
      </c>
      <c r="BB94" s="817"/>
    </row>
    <row r="95" spans="3:54" s="43" customFormat="1" ht="18" customHeight="1" hidden="1">
      <c r="C95" s="689" t="s">
        <v>589</v>
      </c>
      <c r="D95" s="690"/>
      <c r="E95" s="674"/>
      <c r="F95" s="689" t="s">
        <v>600</v>
      </c>
      <c r="G95" s="674"/>
      <c r="H95" s="689" t="s">
        <v>601</v>
      </c>
      <c r="I95" s="674"/>
      <c r="J95" s="689" t="s">
        <v>576</v>
      </c>
      <c r="K95" s="674"/>
      <c r="L95" s="689" t="s">
        <v>602</v>
      </c>
      <c r="M95" s="674"/>
      <c r="N95" s="184"/>
      <c r="O95" s="689" t="s">
        <v>603</v>
      </c>
      <c r="P95" s="674"/>
      <c r="Q95" s="689" t="s">
        <v>577</v>
      </c>
      <c r="R95" s="674"/>
      <c r="S95" s="689" t="s">
        <v>604</v>
      </c>
      <c r="T95" s="674"/>
      <c r="U95" s="689" t="s">
        <v>605</v>
      </c>
      <c r="V95" s="674"/>
      <c r="W95" s="689" t="s">
        <v>578</v>
      </c>
      <c r="X95" s="674"/>
      <c r="Y95" s="689" t="s">
        <v>606</v>
      </c>
      <c r="Z95" s="674"/>
      <c r="AA95" s="689" t="s">
        <v>607</v>
      </c>
      <c r="AB95" s="674"/>
      <c r="AC95" s="689" t="s">
        <v>608</v>
      </c>
      <c r="AD95" s="674"/>
      <c r="AE95" s="689" t="s">
        <v>609</v>
      </c>
      <c r="AF95" s="674"/>
      <c r="AG95" s="689" t="s">
        <v>610</v>
      </c>
      <c r="AH95" s="674"/>
      <c r="AI95" s="689" t="s">
        <v>611</v>
      </c>
      <c r="AJ95" s="674"/>
      <c r="AK95" s="689" t="s">
        <v>612</v>
      </c>
      <c r="AL95" s="674"/>
      <c r="AM95" s="689" t="s">
        <v>613</v>
      </c>
      <c r="AN95" s="674"/>
      <c r="AO95" s="689" t="s">
        <v>614</v>
      </c>
      <c r="AP95" s="674"/>
      <c r="AQ95" s="689" t="s">
        <v>615</v>
      </c>
      <c r="AR95" s="674"/>
      <c r="AS95" s="689" t="s">
        <v>616</v>
      </c>
      <c r="AT95" s="674"/>
      <c r="AU95" s="689" t="s">
        <v>617</v>
      </c>
      <c r="AV95" s="674"/>
      <c r="AW95" s="689" t="s">
        <v>618</v>
      </c>
      <c r="AX95" s="674"/>
      <c r="AY95" s="689" t="s">
        <v>619</v>
      </c>
      <c r="AZ95" s="674"/>
      <c r="BA95" s="689" t="s">
        <v>620</v>
      </c>
      <c r="BB95" s="674"/>
    </row>
    <row r="96" spans="3:54" s="43" customFormat="1" ht="18" customHeight="1" hidden="1">
      <c r="C96" s="681"/>
      <c r="D96" s="682"/>
      <c r="E96" s="683"/>
      <c r="F96" s="681"/>
      <c r="G96" s="683"/>
      <c r="H96" s="681"/>
      <c r="I96" s="683"/>
      <c r="J96" s="681"/>
      <c r="K96" s="683"/>
      <c r="L96" s="681"/>
      <c r="M96" s="683"/>
      <c r="N96" s="183"/>
      <c r="O96" s="681"/>
      <c r="P96" s="683"/>
      <c r="Q96" s="681"/>
      <c r="R96" s="683"/>
      <c r="S96" s="681"/>
      <c r="T96" s="683"/>
      <c r="U96" s="681"/>
      <c r="V96" s="683"/>
      <c r="W96" s="681"/>
      <c r="X96" s="683"/>
      <c r="Y96" s="681"/>
      <c r="Z96" s="683"/>
      <c r="AA96" s="681"/>
      <c r="AB96" s="683"/>
      <c r="AC96" s="681"/>
      <c r="AD96" s="683"/>
      <c r="AE96" s="681"/>
      <c r="AF96" s="683"/>
      <c r="AG96" s="681"/>
      <c r="AH96" s="683"/>
      <c r="AI96" s="681"/>
      <c r="AJ96" s="683"/>
      <c r="AK96" s="681"/>
      <c r="AL96" s="683"/>
      <c r="AM96" s="681"/>
      <c r="AN96" s="683"/>
      <c r="AO96" s="681"/>
      <c r="AP96" s="683"/>
      <c r="AQ96" s="681"/>
      <c r="AR96" s="683"/>
      <c r="AS96" s="681"/>
      <c r="AT96" s="683"/>
      <c r="AU96" s="681"/>
      <c r="AV96" s="683"/>
      <c r="AW96" s="681"/>
      <c r="AX96" s="683"/>
      <c r="AY96" s="681"/>
      <c r="AZ96" s="683"/>
      <c r="BA96" s="681"/>
      <c r="BB96" s="683"/>
    </row>
    <row r="97" spans="3:54" s="43" customFormat="1" ht="18" customHeight="1" hidden="1">
      <c r="C97" s="684"/>
      <c r="D97" s="508"/>
      <c r="E97" s="509"/>
      <c r="F97" s="684"/>
      <c r="G97" s="509"/>
      <c r="H97" s="684"/>
      <c r="I97" s="509"/>
      <c r="J97" s="684"/>
      <c r="K97" s="509"/>
      <c r="L97" s="684"/>
      <c r="M97" s="509"/>
      <c r="N97" s="179"/>
      <c r="O97" s="684"/>
      <c r="P97" s="509"/>
      <c r="Q97" s="684"/>
      <c r="R97" s="509"/>
      <c r="S97" s="684"/>
      <c r="T97" s="509"/>
      <c r="U97" s="684"/>
      <c r="V97" s="509"/>
      <c r="W97" s="684"/>
      <c r="X97" s="509"/>
      <c r="Y97" s="684"/>
      <c r="Z97" s="509"/>
      <c r="AA97" s="684"/>
      <c r="AB97" s="509"/>
      <c r="AC97" s="684"/>
      <c r="AD97" s="509"/>
      <c r="AE97" s="684"/>
      <c r="AF97" s="509"/>
      <c r="AG97" s="684"/>
      <c r="AH97" s="509"/>
      <c r="AI97" s="684"/>
      <c r="AJ97" s="509"/>
      <c r="AK97" s="684"/>
      <c r="AL97" s="509"/>
      <c r="AM97" s="684"/>
      <c r="AN97" s="509"/>
      <c r="AO97" s="684"/>
      <c r="AP97" s="509"/>
      <c r="AQ97" s="684"/>
      <c r="AR97" s="509"/>
      <c r="AS97" s="684"/>
      <c r="AT97" s="509"/>
      <c r="AU97" s="684"/>
      <c r="AV97" s="509"/>
      <c r="AW97" s="684"/>
      <c r="AX97" s="509"/>
      <c r="AY97" s="684"/>
      <c r="AZ97" s="509"/>
      <c r="BA97" s="684"/>
      <c r="BB97" s="509"/>
    </row>
    <row r="98" spans="3:54" s="43" customFormat="1" ht="18" customHeight="1" hidden="1">
      <c r="C98" s="684"/>
      <c r="D98" s="508"/>
      <c r="E98" s="509"/>
      <c r="F98" s="684"/>
      <c r="G98" s="509"/>
      <c r="H98" s="684"/>
      <c r="I98" s="509"/>
      <c r="J98" s="684"/>
      <c r="K98" s="509"/>
      <c r="L98" s="684"/>
      <c r="M98" s="509"/>
      <c r="N98" s="179"/>
      <c r="O98" s="684"/>
      <c r="P98" s="509"/>
      <c r="Q98" s="684"/>
      <c r="R98" s="509"/>
      <c r="S98" s="684"/>
      <c r="T98" s="509"/>
      <c r="U98" s="684"/>
      <c r="V98" s="509"/>
      <c r="W98" s="684"/>
      <c r="X98" s="509"/>
      <c r="Y98" s="684"/>
      <c r="Z98" s="509"/>
      <c r="AA98" s="684"/>
      <c r="AB98" s="509"/>
      <c r="AC98" s="684"/>
      <c r="AD98" s="509"/>
      <c r="AE98" s="684"/>
      <c r="AF98" s="509"/>
      <c r="AG98" s="684"/>
      <c r="AH98" s="509"/>
      <c r="AI98" s="684"/>
      <c r="AJ98" s="509"/>
      <c r="AK98" s="684"/>
      <c r="AL98" s="509"/>
      <c r="AM98" s="684"/>
      <c r="AN98" s="509"/>
      <c r="AO98" s="684"/>
      <c r="AP98" s="509"/>
      <c r="AQ98" s="684"/>
      <c r="AR98" s="509"/>
      <c r="AS98" s="684"/>
      <c r="AT98" s="509"/>
      <c r="AU98" s="684"/>
      <c r="AV98" s="509"/>
      <c r="AW98" s="684"/>
      <c r="AX98" s="509"/>
      <c r="AY98" s="684"/>
      <c r="AZ98" s="509"/>
      <c r="BA98" s="684"/>
      <c r="BB98" s="509"/>
    </row>
    <row r="99" spans="3:54" s="43" customFormat="1" ht="18" customHeight="1" hidden="1">
      <c r="C99" s="684"/>
      <c r="D99" s="508"/>
      <c r="E99" s="509"/>
      <c r="F99" s="684"/>
      <c r="G99" s="509"/>
      <c r="H99" s="684"/>
      <c r="I99" s="509"/>
      <c r="J99" s="684"/>
      <c r="K99" s="509"/>
      <c r="L99" s="684"/>
      <c r="M99" s="509"/>
      <c r="N99" s="179"/>
      <c r="O99" s="684"/>
      <c r="P99" s="509"/>
      <c r="Q99" s="684"/>
      <c r="R99" s="509"/>
      <c r="S99" s="684"/>
      <c r="T99" s="509"/>
      <c r="U99" s="684"/>
      <c r="V99" s="509"/>
      <c r="W99" s="684"/>
      <c r="X99" s="509"/>
      <c r="Y99" s="684"/>
      <c r="Z99" s="509"/>
      <c r="AA99" s="684"/>
      <c r="AB99" s="509"/>
      <c r="AC99" s="684"/>
      <c r="AD99" s="509"/>
      <c r="AE99" s="684"/>
      <c r="AF99" s="509"/>
      <c r="AG99" s="684"/>
      <c r="AH99" s="509"/>
      <c r="AI99" s="684"/>
      <c r="AJ99" s="509"/>
      <c r="AK99" s="684"/>
      <c r="AL99" s="509"/>
      <c r="AM99" s="684"/>
      <c r="AN99" s="509"/>
      <c r="AO99" s="684"/>
      <c r="AP99" s="509"/>
      <c r="AQ99" s="684"/>
      <c r="AR99" s="509"/>
      <c r="AS99" s="684"/>
      <c r="AT99" s="509"/>
      <c r="AU99" s="684"/>
      <c r="AV99" s="509"/>
      <c r="AW99" s="684"/>
      <c r="AX99" s="509"/>
      <c r="AY99" s="684"/>
      <c r="AZ99" s="509"/>
      <c r="BA99" s="684"/>
      <c r="BB99" s="509"/>
    </row>
    <row r="100" spans="3:54" s="43" customFormat="1" ht="18" customHeight="1" hidden="1">
      <c r="C100" s="684"/>
      <c r="D100" s="508"/>
      <c r="E100" s="509"/>
      <c r="F100" s="684"/>
      <c r="G100" s="509"/>
      <c r="H100" s="684"/>
      <c r="I100" s="509"/>
      <c r="J100" s="684"/>
      <c r="K100" s="509"/>
      <c r="L100" s="684"/>
      <c r="M100" s="509"/>
      <c r="N100" s="179"/>
      <c r="O100" s="684"/>
      <c r="P100" s="509"/>
      <c r="Q100" s="684"/>
      <c r="R100" s="509"/>
      <c r="S100" s="684"/>
      <c r="T100" s="509"/>
      <c r="U100" s="684"/>
      <c r="V100" s="509"/>
      <c r="W100" s="684"/>
      <c r="X100" s="509"/>
      <c r="Y100" s="684"/>
      <c r="Z100" s="509"/>
      <c r="AA100" s="684"/>
      <c r="AB100" s="509"/>
      <c r="AC100" s="684"/>
      <c r="AD100" s="509"/>
      <c r="AE100" s="684"/>
      <c r="AF100" s="509"/>
      <c r="AG100" s="684"/>
      <c r="AH100" s="509"/>
      <c r="AI100" s="684"/>
      <c r="AJ100" s="509"/>
      <c r="AK100" s="684"/>
      <c r="AL100" s="509"/>
      <c r="AM100" s="684"/>
      <c r="AN100" s="509"/>
      <c r="AO100" s="684"/>
      <c r="AP100" s="509"/>
      <c r="AQ100" s="684"/>
      <c r="AR100" s="509"/>
      <c r="AS100" s="684"/>
      <c r="AT100" s="509"/>
      <c r="AU100" s="684"/>
      <c r="AV100" s="509"/>
      <c r="AW100" s="684"/>
      <c r="AX100" s="509"/>
      <c r="AY100" s="684"/>
      <c r="AZ100" s="509"/>
      <c r="BA100" s="684"/>
      <c r="BB100" s="509"/>
    </row>
    <row r="101" spans="3:54" s="43" customFormat="1" ht="18" customHeight="1" hidden="1">
      <c r="C101" s="684"/>
      <c r="D101" s="508"/>
      <c r="E101" s="509"/>
      <c r="F101" s="684"/>
      <c r="G101" s="509"/>
      <c r="H101" s="684"/>
      <c r="I101" s="509"/>
      <c r="J101" s="684"/>
      <c r="K101" s="509"/>
      <c r="L101" s="684"/>
      <c r="M101" s="509"/>
      <c r="N101" s="179"/>
      <c r="O101" s="684"/>
      <c r="P101" s="509"/>
      <c r="Q101" s="684"/>
      <c r="R101" s="509"/>
      <c r="S101" s="684"/>
      <c r="T101" s="509"/>
      <c r="U101" s="684"/>
      <c r="V101" s="509"/>
      <c r="W101" s="684"/>
      <c r="X101" s="509"/>
      <c r="Y101" s="684"/>
      <c r="Z101" s="509"/>
      <c r="AA101" s="684"/>
      <c r="AB101" s="509"/>
      <c r="AC101" s="684"/>
      <c r="AD101" s="509"/>
      <c r="AE101" s="684"/>
      <c r="AF101" s="509"/>
      <c r="AG101" s="684"/>
      <c r="AH101" s="509"/>
      <c r="AI101" s="684"/>
      <c r="AJ101" s="509"/>
      <c r="AK101" s="684"/>
      <c r="AL101" s="509"/>
      <c r="AM101" s="684"/>
      <c r="AN101" s="509"/>
      <c r="AO101" s="684"/>
      <c r="AP101" s="509"/>
      <c r="AQ101" s="684"/>
      <c r="AR101" s="509"/>
      <c r="AS101" s="684"/>
      <c r="AT101" s="509"/>
      <c r="AU101" s="684"/>
      <c r="AV101" s="509"/>
      <c r="AW101" s="684"/>
      <c r="AX101" s="509"/>
      <c r="AY101" s="684"/>
      <c r="AZ101" s="509"/>
      <c r="BA101" s="684"/>
      <c r="BB101" s="509"/>
    </row>
    <row r="102" spans="1:55" s="50" customFormat="1" ht="18" customHeight="1" hidden="1">
      <c r="A102" s="43"/>
      <c r="B102" s="43"/>
      <c r="C102" s="684"/>
      <c r="D102" s="508"/>
      <c r="E102" s="509"/>
      <c r="F102" s="684"/>
      <c r="G102" s="509"/>
      <c r="H102" s="684"/>
      <c r="I102" s="509"/>
      <c r="J102" s="684"/>
      <c r="K102" s="509"/>
      <c r="L102" s="684"/>
      <c r="M102" s="509"/>
      <c r="N102" s="179"/>
      <c r="O102" s="684"/>
      <c r="P102" s="509"/>
      <c r="Q102" s="684"/>
      <c r="R102" s="509"/>
      <c r="S102" s="684"/>
      <c r="T102" s="509"/>
      <c r="U102" s="684"/>
      <c r="V102" s="509"/>
      <c r="W102" s="684"/>
      <c r="X102" s="509"/>
      <c r="Y102" s="684"/>
      <c r="Z102" s="509"/>
      <c r="AA102" s="684"/>
      <c r="AB102" s="509"/>
      <c r="AC102" s="684"/>
      <c r="AD102" s="509"/>
      <c r="AE102" s="684"/>
      <c r="AF102" s="509"/>
      <c r="AG102" s="684"/>
      <c r="AH102" s="509"/>
      <c r="AI102" s="684"/>
      <c r="AJ102" s="509"/>
      <c r="AK102" s="684"/>
      <c r="AL102" s="509"/>
      <c r="AM102" s="684"/>
      <c r="AN102" s="509"/>
      <c r="AO102" s="684"/>
      <c r="AP102" s="509"/>
      <c r="AQ102" s="684"/>
      <c r="AR102" s="509"/>
      <c r="AS102" s="684"/>
      <c r="AT102" s="509"/>
      <c r="AU102" s="684"/>
      <c r="AV102" s="509"/>
      <c r="AW102" s="684"/>
      <c r="AX102" s="509"/>
      <c r="AY102" s="684"/>
      <c r="AZ102" s="509"/>
      <c r="BA102" s="684"/>
      <c r="BB102" s="509"/>
      <c r="BC102" s="43"/>
    </row>
    <row r="103" spans="1:55" ht="18" customHeight="1" hidden="1">
      <c r="A103" s="43"/>
      <c r="B103" s="43"/>
      <c r="C103" s="689"/>
      <c r="D103" s="690"/>
      <c r="E103" s="674"/>
      <c r="F103" s="689"/>
      <c r="G103" s="674"/>
      <c r="H103" s="689"/>
      <c r="I103" s="674"/>
      <c r="J103" s="689"/>
      <c r="K103" s="674"/>
      <c r="L103" s="689"/>
      <c r="M103" s="674"/>
      <c r="N103" s="184"/>
      <c r="O103" s="689"/>
      <c r="P103" s="674"/>
      <c r="Q103" s="689"/>
      <c r="R103" s="674"/>
      <c r="S103" s="689"/>
      <c r="T103" s="674"/>
      <c r="U103" s="689"/>
      <c r="V103" s="674"/>
      <c r="W103" s="689"/>
      <c r="X103" s="674"/>
      <c r="Y103" s="689"/>
      <c r="Z103" s="674"/>
      <c r="AA103" s="689"/>
      <c r="AB103" s="674"/>
      <c r="AC103" s="689"/>
      <c r="AD103" s="674"/>
      <c r="AE103" s="689"/>
      <c r="AF103" s="674"/>
      <c r="AG103" s="689"/>
      <c r="AH103" s="674"/>
      <c r="AI103" s="689"/>
      <c r="AJ103" s="674"/>
      <c r="AK103" s="689"/>
      <c r="AL103" s="674"/>
      <c r="AM103" s="689"/>
      <c r="AN103" s="674"/>
      <c r="AO103" s="689"/>
      <c r="AP103" s="674"/>
      <c r="AQ103" s="689"/>
      <c r="AR103" s="674"/>
      <c r="AS103" s="689"/>
      <c r="AT103" s="674"/>
      <c r="AU103" s="689"/>
      <c r="AV103" s="674"/>
      <c r="AW103" s="689"/>
      <c r="AX103" s="674"/>
      <c r="AY103" s="689"/>
      <c r="AZ103" s="674"/>
      <c r="BA103" s="689"/>
      <c r="BB103" s="674"/>
      <c r="BC103" s="43"/>
    </row>
    <row r="104" spans="1:55" ht="47.25" customHeight="1">
      <c r="A104" s="43"/>
      <c r="B104" s="192" t="s">
        <v>463</v>
      </c>
      <c r="C104" s="459" t="s">
        <v>780</v>
      </c>
      <c r="D104" s="459"/>
      <c r="E104" s="459"/>
      <c r="F104" s="459"/>
      <c r="G104" s="459"/>
      <c r="H104" s="459"/>
      <c r="I104" s="459"/>
      <c r="J104" s="459"/>
      <c r="K104" s="459"/>
      <c r="L104" s="459"/>
      <c r="M104" s="194" t="s">
        <v>621</v>
      </c>
      <c r="N104" s="778" t="s">
        <v>947</v>
      </c>
      <c r="O104" s="779"/>
      <c r="P104" s="780"/>
      <c r="Q104" s="781" t="s">
        <v>948</v>
      </c>
      <c r="R104" s="782"/>
      <c r="S104" s="782"/>
      <c r="T104" s="782"/>
      <c r="U104" s="782"/>
      <c r="V104" s="782"/>
      <c r="W104" s="782"/>
      <c r="X104" s="782"/>
      <c r="Y104" s="782"/>
      <c r="Z104" s="783"/>
      <c r="AA104" s="781" t="s">
        <v>949</v>
      </c>
      <c r="AB104" s="784"/>
      <c r="AC104" s="784"/>
      <c r="AD104" s="785"/>
      <c r="AE104" s="435" t="s">
        <v>950</v>
      </c>
      <c r="AF104" s="786"/>
      <c r="AG104" s="786"/>
      <c r="AH104" s="786"/>
      <c r="AI104" s="786"/>
      <c r="AJ104" s="787"/>
      <c r="AK104" s="449" t="s">
        <v>876</v>
      </c>
      <c r="AL104" s="450"/>
      <c r="AM104" s="450"/>
      <c r="AN104" s="450"/>
      <c r="AO104" s="450"/>
      <c r="AP104" s="451"/>
      <c r="AQ104" s="449" t="s">
        <v>877</v>
      </c>
      <c r="AR104" s="450"/>
      <c r="AS104" s="450"/>
      <c r="AT104" s="450"/>
      <c r="AU104" s="450"/>
      <c r="AV104" s="451"/>
      <c r="AW104" s="449" t="s">
        <v>878</v>
      </c>
      <c r="AX104" s="450"/>
      <c r="AY104" s="450"/>
      <c r="AZ104" s="450"/>
      <c r="BA104" s="450"/>
      <c r="BB104" s="451"/>
      <c r="BC104" s="43"/>
    </row>
    <row r="105" spans="1:55" s="53" customFormat="1" ht="15.75" customHeight="1">
      <c r="A105" s="35"/>
      <c r="B105" s="193">
        <v>1</v>
      </c>
      <c r="C105" s="788" t="s">
        <v>362</v>
      </c>
      <c r="D105" s="788"/>
      <c r="E105" s="788"/>
      <c r="F105" s="788"/>
      <c r="G105" s="788"/>
      <c r="H105" s="788"/>
      <c r="I105" s="788"/>
      <c r="J105" s="788"/>
      <c r="K105" s="788"/>
      <c r="L105" s="788"/>
      <c r="M105" s="178" t="s">
        <v>362</v>
      </c>
      <c r="N105" s="599" t="s">
        <v>363</v>
      </c>
      <c r="O105" s="600"/>
      <c r="P105" s="477"/>
      <c r="Q105" s="599" t="s">
        <v>364</v>
      </c>
      <c r="R105" s="782"/>
      <c r="S105" s="782"/>
      <c r="T105" s="782"/>
      <c r="U105" s="782"/>
      <c r="V105" s="782"/>
      <c r="W105" s="782"/>
      <c r="X105" s="782"/>
      <c r="Y105" s="782"/>
      <c r="Z105" s="783"/>
      <c r="AA105" s="789">
        <v>5</v>
      </c>
      <c r="AB105" s="790"/>
      <c r="AC105" s="790"/>
      <c r="AD105" s="791"/>
      <c r="AE105" s="510" t="s">
        <v>444</v>
      </c>
      <c r="AF105" s="792"/>
      <c r="AG105" s="792"/>
      <c r="AH105" s="792"/>
      <c r="AI105" s="792"/>
      <c r="AJ105" s="793"/>
      <c r="AK105" s="670" t="s">
        <v>566</v>
      </c>
      <c r="AL105" s="670"/>
      <c r="AM105" s="670"/>
      <c r="AN105" s="670"/>
      <c r="AO105" s="670"/>
      <c r="AP105" s="670"/>
      <c r="AQ105" s="670" t="s">
        <v>567</v>
      </c>
      <c r="AR105" s="670"/>
      <c r="AS105" s="670"/>
      <c r="AT105" s="670"/>
      <c r="AU105" s="670"/>
      <c r="AV105" s="670"/>
      <c r="AW105" s="670" t="s">
        <v>568</v>
      </c>
      <c r="AX105" s="670"/>
      <c r="AY105" s="670"/>
      <c r="AZ105" s="670"/>
      <c r="BA105" s="670"/>
      <c r="BB105" s="670"/>
      <c r="BC105" s="35"/>
    </row>
    <row r="106" spans="1:55" s="53" customFormat="1" ht="16.5" customHeight="1">
      <c r="A106" s="35"/>
      <c r="B106" s="196" t="s">
        <v>933</v>
      </c>
      <c r="C106" s="506" t="s">
        <v>943</v>
      </c>
      <c r="D106" s="506"/>
      <c r="E106" s="506"/>
      <c r="F106" s="506"/>
      <c r="G106" s="506"/>
      <c r="H106" s="506"/>
      <c r="I106" s="506"/>
      <c r="J106" s="506"/>
      <c r="K106" s="506"/>
      <c r="L106" s="506"/>
      <c r="M106" s="178"/>
      <c r="N106" s="599" t="s">
        <v>951</v>
      </c>
      <c r="O106" s="790"/>
      <c r="P106" s="791"/>
      <c r="Q106" s="789">
        <v>6.78</v>
      </c>
      <c r="R106" s="790"/>
      <c r="S106" s="790"/>
      <c r="T106" s="790"/>
      <c r="U106" s="790"/>
      <c r="V106" s="790"/>
      <c r="W106" s="790"/>
      <c r="X106" s="790"/>
      <c r="Y106" s="790"/>
      <c r="Z106" s="791"/>
      <c r="AA106" s="789">
        <v>5</v>
      </c>
      <c r="AB106" s="790"/>
      <c r="AC106" s="790"/>
      <c r="AD106" s="791"/>
      <c r="AE106" s="794">
        <v>390000</v>
      </c>
      <c r="AF106" s="795"/>
      <c r="AG106" s="795"/>
      <c r="AH106" s="795"/>
      <c r="AI106" s="795"/>
      <c r="AJ106" s="796"/>
      <c r="AK106" s="597">
        <f>AE106</f>
        <v>390000</v>
      </c>
      <c r="AL106" s="597"/>
      <c r="AM106" s="597"/>
      <c r="AN106" s="597"/>
      <c r="AO106" s="597"/>
      <c r="AP106" s="597"/>
      <c r="AQ106" s="597">
        <f>AE106</f>
        <v>390000</v>
      </c>
      <c r="AR106" s="597"/>
      <c r="AS106" s="597"/>
      <c r="AT106" s="597"/>
      <c r="AU106" s="597"/>
      <c r="AV106" s="597"/>
      <c r="AW106" s="597">
        <f>AE106</f>
        <v>390000</v>
      </c>
      <c r="AX106" s="597"/>
      <c r="AY106" s="597"/>
      <c r="AZ106" s="597"/>
      <c r="BA106" s="597"/>
      <c r="BB106" s="597"/>
      <c r="BC106" s="35"/>
    </row>
    <row r="107" spans="1:55" s="53" customFormat="1" ht="31.5" customHeight="1">
      <c r="A107" s="35"/>
      <c r="B107" s="196" t="s">
        <v>314</v>
      </c>
      <c r="C107" s="506" t="s">
        <v>944</v>
      </c>
      <c r="D107" s="506"/>
      <c r="E107" s="506"/>
      <c r="F107" s="506"/>
      <c r="G107" s="506"/>
      <c r="H107" s="506"/>
      <c r="I107" s="506"/>
      <c r="J107" s="506"/>
      <c r="K107" s="506"/>
      <c r="L107" s="506"/>
      <c r="M107" s="195"/>
      <c r="N107" s="789">
        <v>100</v>
      </c>
      <c r="O107" s="790"/>
      <c r="P107" s="791"/>
      <c r="Q107" s="789">
        <v>1900</v>
      </c>
      <c r="R107" s="790"/>
      <c r="S107" s="790"/>
      <c r="T107" s="790"/>
      <c r="U107" s="790"/>
      <c r="V107" s="790"/>
      <c r="W107" s="790"/>
      <c r="X107" s="790"/>
      <c r="Y107" s="790"/>
      <c r="Z107" s="791"/>
      <c r="AA107" s="789">
        <v>5</v>
      </c>
      <c r="AB107" s="790"/>
      <c r="AC107" s="790"/>
      <c r="AD107" s="791"/>
      <c r="AE107" s="794">
        <v>200000</v>
      </c>
      <c r="AF107" s="795"/>
      <c r="AG107" s="795"/>
      <c r="AH107" s="795"/>
      <c r="AI107" s="795"/>
      <c r="AJ107" s="796"/>
      <c r="AK107" s="664">
        <f>AE107</f>
        <v>200000</v>
      </c>
      <c r="AL107" s="664"/>
      <c r="AM107" s="664"/>
      <c r="AN107" s="664"/>
      <c r="AO107" s="664"/>
      <c r="AP107" s="664"/>
      <c r="AQ107" s="664">
        <f>AE107</f>
        <v>200000</v>
      </c>
      <c r="AR107" s="664"/>
      <c r="AS107" s="664"/>
      <c r="AT107" s="664"/>
      <c r="AU107" s="664"/>
      <c r="AV107" s="664"/>
      <c r="AW107" s="664">
        <f>AE107</f>
        <v>200000</v>
      </c>
      <c r="AX107" s="664"/>
      <c r="AY107" s="664"/>
      <c r="AZ107" s="664"/>
      <c r="BA107" s="664"/>
      <c r="BB107" s="664"/>
      <c r="BC107" s="35"/>
    </row>
    <row r="108" spans="1:55" s="61" customFormat="1" ht="18" customHeight="1">
      <c r="A108" s="50"/>
      <c r="B108" s="196" t="s">
        <v>313</v>
      </c>
      <c r="C108" s="506" t="s">
        <v>945</v>
      </c>
      <c r="D108" s="506"/>
      <c r="E108" s="506"/>
      <c r="F108" s="506"/>
      <c r="G108" s="506"/>
      <c r="H108" s="506"/>
      <c r="I108" s="506"/>
      <c r="J108" s="506"/>
      <c r="K108" s="506"/>
      <c r="L108" s="506"/>
      <c r="M108" s="195"/>
      <c r="N108" s="789">
        <v>500</v>
      </c>
      <c r="O108" s="790"/>
      <c r="P108" s="791"/>
      <c r="Q108" s="789">
        <v>25</v>
      </c>
      <c r="R108" s="790"/>
      <c r="S108" s="790"/>
      <c r="T108" s="790"/>
      <c r="U108" s="790"/>
      <c r="V108" s="790"/>
      <c r="W108" s="790"/>
      <c r="X108" s="790"/>
      <c r="Y108" s="790"/>
      <c r="Z108" s="791"/>
      <c r="AA108" s="789">
        <v>5</v>
      </c>
      <c r="AB108" s="790"/>
      <c r="AC108" s="790"/>
      <c r="AD108" s="791"/>
      <c r="AE108" s="794">
        <v>13000</v>
      </c>
      <c r="AF108" s="795"/>
      <c r="AG108" s="795"/>
      <c r="AH108" s="795"/>
      <c r="AI108" s="795"/>
      <c r="AJ108" s="796"/>
      <c r="AK108" s="459">
        <f>AE108</f>
        <v>13000</v>
      </c>
      <c r="AL108" s="459"/>
      <c r="AM108" s="459"/>
      <c r="AN108" s="459"/>
      <c r="AO108" s="459"/>
      <c r="AP108" s="459"/>
      <c r="AQ108" s="459">
        <f>AE108</f>
        <v>13000</v>
      </c>
      <c r="AR108" s="459"/>
      <c r="AS108" s="459"/>
      <c r="AT108" s="459"/>
      <c r="AU108" s="459"/>
      <c r="AV108" s="459"/>
      <c r="AW108" s="459">
        <f>AE108</f>
        <v>13000</v>
      </c>
      <c r="AX108" s="459"/>
      <c r="AY108" s="459"/>
      <c r="AZ108" s="459"/>
      <c r="BA108" s="459"/>
      <c r="BB108" s="459"/>
      <c r="BC108" s="50"/>
    </row>
    <row r="109" spans="1:55" s="47" customFormat="1" ht="18" customHeight="1">
      <c r="A109" s="113"/>
      <c r="B109" s="196" t="s">
        <v>934</v>
      </c>
      <c r="C109" s="506" t="s">
        <v>946</v>
      </c>
      <c r="D109" s="506"/>
      <c r="E109" s="506"/>
      <c r="F109" s="506"/>
      <c r="G109" s="506"/>
      <c r="H109" s="506"/>
      <c r="I109" s="506"/>
      <c r="J109" s="506"/>
      <c r="K109" s="506"/>
      <c r="L109" s="506"/>
      <c r="M109" s="195"/>
      <c r="N109" s="789">
        <v>12</v>
      </c>
      <c r="O109" s="790"/>
      <c r="P109" s="791"/>
      <c r="Q109" s="789">
        <v>3423.35</v>
      </c>
      <c r="R109" s="790"/>
      <c r="S109" s="790"/>
      <c r="T109" s="790"/>
      <c r="U109" s="790"/>
      <c r="V109" s="790"/>
      <c r="W109" s="790"/>
      <c r="X109" s="790"/>
      <c r="Y109" s="790"/>
      <c r="Z109" s="791"/>
      <c r="AA109" s="789">
        <v>5</v>
      </c>
      <c r="AB109" s="790"/>
      <c r="AC109" s="790"/>
      <c r="AD109" s="791"/>
      <c r="AE109" s="794">
        <v>43000</v>
      </c>
      <c r="AF109" s="795"/>
      <c r="AG109" s="795"/>
      <c r="AH109" s="795"/>
      <c r="AI109" s="795"/>
      <c r="AJ109" s="796"/>
      <c r="AK109" s="802">
        <f>AE109</f>
        <v>43000</v>
      </c>
      <c r="AL109" s="802"/>
      <c r="AM109" s="802"/>
      <c r="AN109" s="802"/>
      <c r="AO109" s="802"/>
      <c r="AP109" s="802"/>
      <c r="AQ109" s="802">
        <f>AE109</f>
        <v>43000</v>
      </c>
      <c r="AR109" s="802"/>
      <c r="AS109" s="802"/>
      <c r="AT109" s="802"/>
      <c r="AU109" s="802"/>
      <c r="AV109" s="802"/>
      <c r="AW109" s="802">
        <f>AE109</f>
        <v>43000</v>
      </c>
      <c r="AX109" s="802"/>
      <c r="AY109" s="802"/>
      <c r="AZ109" s="802"/>
      <c r="BA109" s="802"/>
      <c r="BB109" s="802"/>
      <c r="BC109" s="113"/>
    </row>
    <row r="110" spans="1:55" ht="15">
      <c r="A110" s="53"/>
      <c r="B110" s="43"/>
      <c r="C110" s="1045" t="s">
        <v>372</v>
      </c>
      <c r="D110" s="1045"/>
      <c r="E110" s="1045"/>
      <c r="F110" s="1045"/>
      <c r="G110" s="1045"/>
      <c r="H110" s="1045"/>
      <c r="I110" s="1045"/>
      <c r="J110" s="1045"/>
      <c r="K110" s="1045"/>
      <c r="L110" s="1045"/>
      <c r="M110" s="1045"/>
      <c r="N110" s="1045"/>
      <c r="O110" s="1045"/>
      <c r="P110" s="1045"/>
      <c r="Q110" s="1045"/>
      <c r="R110" s="1045"/>
      <c r="S110" s="1045"/>
      <c r="T110" s="1045"/>
      <c r="U110" s="1045"/>
      <c r="V110" s="1045"/>
      <c r="W110" s="1045"/>
      <c r="X110" s="1045"/>
      <c r="Y110" s="1045"/>
      <c r="Z110" s="1045"/>
      <c r="AA110" s="1045"/>
      <c r="AB110" s="1045"/>
      <c r="AC110" s="1045"/>
      <c r="AD110" s="1045"/>
      <c r="AE110" s="1045"/>
      <c r="AF110" s="1045"/>
      <c r="AG110" s="1045"/>
      <c r="AH110" s="1045"/>
      <c r="AI110" s="1046"/>
      <c r="AJ110" s="1046"/>
      <c r="AK110" s="459">
        <f>SUM(AK106:AK109)</f>
        <v>646000</v>
      </c>
      <c r="AL110" s="459"/>
      <c r="AM110" s="459"/>
      <c r="AN110" s="459"/>
      <c r="AO110" s="459"/>
      <c r="AP110" s="459"/>
      <c r="AQ110" s="459">
        <f>SUM(AQ106:AQ109)</f>
        <v>646000</v>
      </c>
      <c r="AR110" s="459"/>
      <c r="AS110" s="459"/>
      <c r="AT110" s="459"/>
      <c r="AU110" s="459"/>
      <c r="AV110" s="459"/>
      <c r="AW110" s="459">
        <f>SUM(AW106:AW109)</f>
        <v>646000</v>
      </c>
      <c r="AX110" s="459"/>
      <c r="AY110" s="459"/>
      <c r="AZ110" s="459"/>
      <c r="BA110" s="459"/>
      <c r="BB110" s="459"/>
      <c r="BC110" s="46"/>
    </row>
    <row r="111" spans="2:54" s="43" customFormat="1" ht="26.25" customHeight="1">
      <c r="B111" s="800" t="s">
        <v>952</v>
      </c>
      <c r="C111" s="801"/>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801"/>
      <c r="AK111" s="801"/>
      <c r="AL111" s="801"/>
      <c r="AM111" s="801"/>
      <c r="AN111" s="801"/>
      <c r="AO111" s="801"/>
      <c r="AP111" s="801"/>
      <c r="AQ111" s="801"/>
      <c r="AR111" s="801"/>
      <c r="AS111" s="801"/>
      <c r="AT111" s="801"/>
      <c r="AU111" s="801"/>
      <c r="AV111" s="801"/>
      <c r="AW111" s="801"/>
      <c r="AX111" s="801"/>
      <c r="AY111" s="801"/>
      <c r="AZ111" s="801"/>
      <c r="BA111" s="801"/>
      <c r="BB111" s="801"/>
    </row>
    <row r="112" spans="3:54" s="43" customFormat="1" ht="6" customHeight="1">
      <c r="C112" s="108"/>
      <c r="D112" s="108"/>
      <c r="E112" s="108"/>
      <c r="F112" s="108"/>
      <c r="G112" s="108"/>
      <c r="H112" s="108"/>
      <c r="I112" s="109"/>
      <c r="J112" s="109"/>
      <c r="K112" s="109"/>
      <c r="L112" s="109"/>
      <c r="M112" s="108"/>
      <c r="N112" s="108"/>
      <c r="O112" s="108"/>
      <c r="P112" s="108"/>
      <c r="Q112" s="108"/>
      <c r="R112" s="108"/>
      <c r="S112" s="108"/>
      <c r="T112" s="108"/>
      <c r="U112" s="108"/>
      <c r="V112" s="108"/>
      <c r="W112" s="110"/>
      <c r="X112" s="11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row>
    <row r="113" spans="1:54" s="43" customFormat="1" ht="50.25" customHeight="1">
      <c r="A113" s="50"/>
      <c r="B113" s="192" t="s">
        <v>463</v>
      </c>
      <c r="C113" s="435" t="s">
        <v>780</v>
      </c>
      <c r="D113" s="436"/>
      <c r="E113" s="436"/>
      <c r="F113" s="436"/>
      <c r="G113" s="436"/>
      <c r="H113" s="436"/>
      <c r="I113" s="436"/>
      <c r="J113" s="436"/>
      <c r="K113" s="436"/>
      <c r="L113" s="436"/>
      <c r="M113" s="798"/>
      <c r="N113" s="798"/>
      <c r="O113" s="798"/>
      <c r="P113" s="799"/>
      <c r="Q113" s="781" t="s">
        <v>972</v>
      </c>
      <c r="R113" s="782"/>
      <c r="S113" s="782"/>
      <c r="T113" s="782"/>
      <c r="U113" s="782"/>
      <c r="V113" s="782"/>
      <c r="W113" s="782"/>
      <c r="X113" s="782"/>
      <c r="Y113" s="782"/>
      <c r="Z113" s="783"/>
      <c r="AA113" s="781" t="s">
        <v>973</v>
      </c>
      <c r="AB113" s="784"/>
      <c r="AC113" s="784"/>
      <c r="AD113" s="785"/>
      <c r="AE113" s="435" t="s">
        <v>974</v>
      </c>
      <c r="AF113" s="786"/>
      <c r="AG113" s="786"/>
      <c r="AH113" s="786"/>
      <c r="AI113" s="786"/>
      <c r="AJ113" s="787"/>
      <c r="AK113" s="449" t="s">
        <v>876</v>
      </c>
      <c r="AL113" s="450"/>
      <c r="AM113" s="450"/>
      <c r="AN113" s="450"/>
      <c r="AO113" s="450"/>
      <c r="AP113" s="451"/>
      <c r="AQ113" s="449" t="s">
        <v>877</v>
      </c>
      <c r="AR113" s="450"/>
      <c r="AS113" s="450"/>
      <c r="AT113" s="450"/>
      <c r="AU113" s="450"/>
      <c r="AV113" s="451"/>
      <c r="AW113" s="449" t="s">
        <v>878</v>
      </c>
      <c r="AX113" s="450"/>
      <c r="AY113" s="450"/>
      <c r="AZ113" s="450"/>
      <c r="BA113" s="450"/>
      <c r="BB113" s="451"/>
    </row>
    <row r="114" spans="1:55" s="43" customFormat="1" ht="18" customHeight="1">
      <c r="A114" s="50"/>
      <c r="B114" s="193">
        <v>1</v>
      </c>
      <c r="C114" s="684" t="s">
        <v>362</v>
      </c>
      <c r="D114" s="508"/>
      <c r="E114" s="508"/>
      <c r="F114" s="508"/>
      <c r="G114" s="508"/>
      <c r="H114" s="508"/>
      <c r="I114" s="508"/>
      <c r="J114" s="508"/>
      <c r="K114" s="508"/>
      <c r="L114" s="508"/>
      <c r="M114" s="774"/>
      <c r="N114" s="774"/>
      <c r="O114" s="774"/>
      <c r="P114" s="775"/>
      <c r="Q114" s="599" t="s">
        <v>363</v>
      </c>
      <c r="R114" s="782"/>
      <c r="S114" s="782"/>
      <c r="T114" s="782"/>
      <c r="U114" s="782"/>
      <c r="V114" s="782"/>
      <c r="W114" s="782"/>
      <c r="X114" s="782"/>
      <c r="Y114" s="782"/>
      <c r="Z114" s="783"/>
      <c r="AA114" s="789">
        <v>4</v>
      </c>
      <c r="AB114" s="790"/>
      <c r="AC114" s="790"/>
      <c r="AD114" s="791"/>
      <c r="AE114" s="510" t="s">
        <v>365</v>
      </c>
      <c r="AF114" s="792"/>
      <c r="AG114" s="792"/>
      <c r="AH114" s="792"/>
      <c r="AI114" s="792"/>
      <c r="AJ114" s="793"/>
      <c r="AK114" s="670" t="s">
        <v>444</v>
      </c>
      <c r="AL114" s="670"/>
      <c r="AM114" s="670"/>
      <c r="AN114" s="670"/>
      <c r="AO114" s="670"/>
      <c r="AP114" s="670"/>
      <c r="AQ114" s="670" t="s">
        <v>566</v>
      </c>
      <c r="AR114" s="670"/>
      <c r="AS114" s="670"/>
      <c r="AT114" s="670"/>
      <c r="AU114" s="670"/>
      <c r="AV114" s="670"/>
      <c r="AW114" s="670" t="s">
        <v>567</v>
      </c>
      <c r="AX114" s="670"/>
      <c r="AY114" s="670"/>
      <c r="AZ114" s="670"/>
      <c r="BA114" s="670"/>
      <c r="BB114" s="670"/>
      <c r="BC114" s="50"/>
    </row>
    <row r="115" spans="1:55" s="43" customFormat="1" ht="18" customHeight="1">
      <c r="A115" s="50"/>
      <c r="B115" s="193" t="s">
        <v>933</v>
      </c>
      <c r="C115" s="507" t="s">
        <v>953</v>
      </c>
      <c r="D115" s="499"/>
      <c r="E115" s="499"/>
      <c r="F115" s="499"/>
      <c r="G115" s="499"/>
      <c r="H115" s="499"/>
      <c r="I115" s="499"/>
      <c r="J115" s="499"/>
      <c r="K115" s="499"/>
      <c r="L115" s="499"/>
      <c r="M115" s="499"/>
      <c r="N115" s="499"/>
      <c r="O115" s="499"/>
      <c r="P115" s="505"/>
      <c r="Q115" s="599" t="s">
        <v>971</v>
      </c>
      <c r="R115" s="600"/>
      <c r="S115" s="600"/>
      <c r="T115" s="600"/>
      <c r="U115" s="600"/>
      <c r="V115" s="600"/>
      <c r="W115" s="600"/>
      <c r="X115" s="600"/>
      <c r="Y115" s="600"/>
      <c r="Z115" s="477"/>
      <c r="AA115" s="789">
        <v>2</v>
      </c>
      <c r="AB115" s="790"/>
      <c r="AC115" s="790"/>
      <c r="AD115" s="791"/>
      <c r="AE115" s="684" t="s">
        <v>980</v>
      </c>
      <c r="AF115" s="508"/>
      <c r="AG115" s="508"/>
      <c r="AH115" s="508"/>
      <c r="AI115" s="508"/>
      <c r="AJ115" s="509"/>
      <c r="AK115" s="684" t="s">
        <v>980</v>
      </c>
      <c r="AL115" s="508"/>
      <c r="AM115" s="508"/>
      <c r="AN115" s="508"/>
      <c r="AO115" s="508"/>
      <c r="AP115" s="509"/>
      <c r="AQ115" s="684" t="s">
        <v>980</v>
      </c>
      <c r="AR115" s="508"/>
      <c r="AS115" s="508"/>
      <c r="AT115" s="508"/>
      <c r="AU115" s="508"/>
      <c r="AV115" s="509"/>
      <c r="AW115" s="684" t="s">
        <v>980</v>
      </c>
      <c r="AX115" s="508"/>
      <c r="AY115" s="508"/>
      <c r="AZ115" s="508"/>
      <c r="BA115" s="508"/>
      <c r="BB115" s="509"/>
      <c r="BC115" s="50"/>
    </row>
    <row r="116" spans="1:55" s="43" customFormat="1" ht="18" customHeight="1">
      <c r="A116" s="50"/>
      <c r="B116" s="193" t="s">
        <v>314</v>
      </c>
      <c r="C116" s="507" t="s">
        <v>954</v>
      </c>
      <c r="D116" s="499"/>
      <c r="E116" s="499"/>
      <c r="F116" s="499"/>
      <c r="G116" s="499"/>
      <c r="H116" s="499"/>
      <c r="I116" s="499"/>
      <c r="J116" s="499"/>
      <c r="K116" s="499"/>
      <c r="L116" s="499"/>
      <c r="M116" s="499"/>
      <c r="N116" s="499"/>
      <c r="O116" s="499"/>
      <c r="P116" s="505"/>
      <c r="Q116" s="599" t="s">
        <v>975</v>
      </c>
      <c r="R116" s="600"/>
      <c r="S116" s="600"/>
      <c r="T116" s="600"/>
      <c r="U116" s="600"/>
      <c r="V116" s="600"/>
      <c r="W116" s="600"/>
      <c r="X116" s="600"/>
      <c r="Y116" s="600"/>
      <c r="Z116" s="477"/>
      <c r="AA116" s="789">
        <v>80</v>
      </c>
      <c r="AB116" s="790"/>
      <c r="AC116" s="790"/>
      <c r="AD116" s="791"/>
      <c r="AE116" s="684" t="s">
        <v>980</v>
      </c>
      <c r="AF116" s="508"/>
      <c r="AG116" s="508"/>
      <c r="AH116" s="508"/>
      <c r="AI116" s="508"/>
      <c r="AJ116" s="509"/>
      <c r="AK116" s="684" t="s">
        <v>980</v>
      </c>
      <c r="AL116" s="508"/>
      <c r="AM116" s="508"/>
      <c r="AN116" s="508"/>
      <c r="AO116" s="508"/>
      <c r="AP116" s="509"/>
      <c r="AQ116" s="684" t="s">
        <v>980</v>
      </c>
      <c r="AR116" s="508"/>
      <c r="AS116" s="508"/>
      <c r="AT116" s="508"/>
      <c r="AU116" s="508"/>
      <c r="AV116" s="509"/>
      <c r="AW116" s="684" t="s">
        <v>980</v>
      </c>
      <c r="AX116" s="508"/>
      <c r="AY116" s="508"/>
      <c r="AZ116" s="508"/>
      <c r="BA116" s="508"/>
      <c r="BB116" s="509"/>
      <c r="BC116" s="50"/>
    </row>
    <row r="117" spans="1:55" s="43" customFormat="1" ht="18" customHeight="1">
      <c r="A117" s="50"/>
      <c r="B117" s="193" t="s">
        <v>313</v>
      </c>
      <c r="C117" s="507" t="s">
        <v>955</v>
      </c>
      <c r="D117" s="499"/>
      <c r="E117" s="499"/>
      <c r="F117" s="499"/>
      <c r="G117" s="499"/>
      <c r="H117" s="499"/>
      <c r="I117" s="499"/>
      <c r="J117" s="499"/>
      <c r="K117" s="499"/>
      <c r="L117" s="499"/>
      <c r="M117" s="499"/>
      <c r="N117" s="499"/>
      <c r="O117" s="499"/>
      <c r="P117" s="505"/>
      <c r="Q117" s="599" t="s">
        <v>975</v>
      </c>
      <c r="R117" s="600"/>
      <c r="S117" s="600"/>
      <c r="T117" s="600"/>
      <c r="U117" s="600"/>
      <c r="V117" s="600"/>
      <c r="W117" s="600"/>
      <c r="X117" s="600"/>
      <c r="Y117" s="600"/>
      <c r="Z117" s="477"/>
      <c r="AA117" s="789">
        <v>10</v>
      </c>
      <c r="AB117" s="790"/>
      <c r="AC117" s="790"/>
      <c r="AD117" s="791"/>
      <c r="AE117" s="684" t="s">
        <v>981</v>
      </c>
      <c r="AF117" s="508"/>
      <c r="AG117" s="508"/>
      <c r="AH117" s="508"/>
      <c r="AI117" s="508"/>
      <c r="AJ117" s="509"/>
      <c r="AK117" s="684" t="s">
        <v>981</v>
      </c>
      <c r="AL117" s="508"/>
      <c r="AM117" s="508"/>
      <c r="AN117" s="508"/>
      <c r="AO117" s="508"/>
      <c r="AP117" s="509"/>
      <c r="AQ117" s="684" t="s">
        <v>981</v>
      </c>
      <c r="AR117" s="508"/>
      <c r="AS117" s="508"/>
      <c r="AT117" s="508"/>
      <c r="AU117" s="508"/>
      <c r="AV117" s="509"/>
      <c r="AW117" s="684" t="s">
        <v>981</v>
      </c>
      <c r="AX117" s="508"/>
      <c r="AY117" s="508"/>
      <c r="AZ117" s="508"/>
      <c r="BA117" s="508"/>
      <c r="BB117" s="509"/>
      <c r="BC117" s="50"/>
    </row>
    <row r="118" spans="1:55" s="43" customFormat="1" ht="18" customHeight="1">
      <c r="A118" s="50"/>
      <c r="B118" s="193" t="s">
        <v>934</v>
      </c>
      <c r="C118" s="507" t="s">
        <v>956</v>
      </c>
      <c r="D118" s="499"/>
      <c r="E118" s="499"/>
      <c r="F118" s="499"/>
      <c r="G118" s="499"/>
      <c r="H118" s="499"/>
      <c r="I118" s="499"/>
      <c r="J118" s="499"/>
      <c r="K118" s="499"/>
      <c r="L118" s="499"/>
      <c r="M118" s="499"/>
      <c r="N118" s="499"/>
      <c r="O118" s="499"/>
      <c r="P118" s="505"/>
      <c r="Q118" s="599" t="s">
        <v>976</v>
      </c>
      <c r="R118" s="600"/>
      <c r="S118" s="600"/>
      <c r="T118" s="600"/>
      <c r="U118" s="600"/>
      <c r="V118" s="600"/>
      <c r="W118" s="600"/>
      <c r="X118" s="600"/>
      <c r="Y118" s="600"/>
      <c r="Z118" s="477"/>
      <c r="AA118" s="789">
        <v>40</v>
      </c>
      <c r="AB118" s="790"/>
      <c r="AC118" s="790"/>
      <c r="AD118" s="791"/>
      <c r="AE118" s="684" t="s">
        <v>981</v>
      </c>
      <c r="AF118" s="508"/>
      <c r="AG118" s="508"/>
      <c r="AH118" s="508"/>
      <c r="AI118" s="508"/>
      <c r="AJ118" s="509"/>
      <c r="AK118" s="684" t="s">
        <v>981</v>
      </c>
      <c r="AL118" s="508"/>
      <c r="AM118" s="508"/>
      <c r="AN118" s="508"/>
      <c r="AO118" s="508"/>
      <c r="AP118" s="509"/>
      <c r="AQ118" s="684" t="s">
        <v>981</v>
      </c>
      <c r="AR118" s="508"/>
      <c r="AS118" s="508"/>
      <c r="AT118" s="508"/>
      <c r="AU118" s="508"/>
      <c r="AV118" s="509"/>
      <c r="AW118" s="684" t="s">
        <v>981</v>
      </c>
      <c r="AX118" s="508"/>
      <c r="AY118" s="508"/>
      <c r="AZ118" s="508"/>
      <c r="BA118" s="508"/>
      <c r="BB118" s="509"/>
      <c r="BC118" s="50"/>
    </row>
    <row r="119" spans="1:55" s="43" customFormat="1" ht="18" customHeight="1">
      <c r="A119" s="50"/>
      <c r="B119" s="193" t="s">
        <v>964</v>
      </c>
      <c r="C119" s="507" t="s">
        <v>957</v>
      </c>
      <c r="D119" s="499"/>
      <c r="E119" s="499"/>
      <c r="F119" s="499"/>
      <c r="G119" s="499"/>
      <c r="H119" s="499"/>
      <c r="I119" s="499"/>
      <c r="J119" s="499"/>
      <c r="K119" s="499"/>
      <c r="L119" s="499"/>
      <c r="M119" s="499"/>
      <c r="N119" s="499"/>
      <c r="O119" s="499"/>
      <c r="P119" s="505"/>
      <c r="Q119" s="599" t="s">
        <v>977</v>
      </c>
      <c r="R119" s="600"/>
      <c r="S119" s="600"/>
      <c r="T119" s="600"/>
      <c r="U119" s="600"/>
      <c r="V119" s="600"/>
      <c r="W119" s="600"/>
      <c r="X119" s="600"/>
      <c r="Y119" s="600"/>
      <c r="Z119" s="477"/>
      <c r="AA119" s="789">
        <v>1</v>
      </c>
      <c r="AB119" s="790"/>
      <c r="AC119" s="790"/>
      <c r="AD119" s="791"/>
      <c r="AE119" s="684" t="s">
        <v>982</v>
      </c>
      <c r="AF119" s="508"/>
      <c r="AG119" s="508"/>
      <c r="AH119" s="508"/>
      <c r="AI119" s="508"/>
      <c r="AJ119" s="509"/>
      <c r="AK119" s="684" t="s">
        <v>982</v>
      </c>
      <c r="AL119" s="508"/>
      <c r="AM119" s="508"/>
      <c r="AN119" s="508"/>
      <c r="AO119" s="508"/>
      <c r="AP119" s="509"/>
      <c r="AQ119" s="684" t="s">
        <v>982</v>
      </c>
      <c r="AR119" s="508"/>
      <c r="AS119" s="508"/>
      <c r="AT119" s="508"/>
      <c r="AU119" s="508"/>
      <c r="AV119" s="509"/>
      <c r="AW119" s="684" t="s">
        <v>982</v>
      </c>
      <c r="AX119" s="508"/>
      <c r="AY119" s="508"/>
      <c r="AZ119" s="508"/>
      <c r="BA119" s="508"/>
      <c r="BB119" s="509"/>
      <c r="BC119" s="50"/>
    </row>
    <row r="120" spans="1:55" s="43" customFormat="1" ht="35.25" customHeight="1">
      <c r="A120" s="50"/>
      <c r="B120" s="193" t="s">
        <v>965</v>
      </c>
      <c r="C120" s="507" t="s">
        <v>958</v>
      </c>
      <c r="D120" s="499"/>
      <c r="E120" s="499"/>
      <c r="F120" s="499"/>
      <c r="G120" s="499"/>
      <c r="H120" s="499"/>
      <c r="I120" s="499"/>
      <c r="J120" s="499"/>
      <c r="K120" s="499"/>
      <c r="L120" s="499"/>
      <c r="M120" s="499"/>
      <c r="N120" s="499"/>
      <c r="O120" s="499"/>
      <c r="P120" s="505"/>
      <c r="Q120" s="684" t="s">
        <v>978</v>
      </c>
      <c r="R120" s="508"/>
      <c r="S120" s="508"/>
      <c r="T120" s="508"/>
      <c r="U120" s="508"/>
      <c r="V120" s="508"/>
      <c r="W120" s="508"/>
      <c r="X120" s="508"/>
      <c r="Y120" s="508"/>
      <c r="Z120" s="509"/>
      <c r="AA120" s="789">
        <v>12</v>
      </c>
      <c r="AB120" s="790"/>
      <c r="AC120" s="790"/>
      <c r="AD120" s="791"/>
      <c r="AE120" s="684" t="s">
        <v>980</v>
      </c>
      <c r="AF120" s="508"/>
      <c r="AG120" s="508"/>
      <c r="AH120" s="508"/>
      <c r="AI120" s="508"/>
      <c r="AJ120" s="509"/>
      <c r="AK120" s="684" t="s">
        <v>980</v>
      </c>
      <c r="AL120" s="508"/>
      <c r="AM120" s="508"/>
      <c r="AN120" s="508"/>
      <c r="AO120" s="508"/>
      <c r="AP120" s="509"/>
      <c r="AQ120" s="684" t="s">
        <v>980</v>
      </c>
      <c r="AR120" s="508"/>
      <c r="AS120" s="508"/>
      <c r="AT120" s="508"/>
      <c r="AU120" s="508"/>
      <c r="AV120" s="509"/>
      <c r="AW120" s="684" t="s">
        <v>980</v>
      </c>
      <c r="AX120" s="508"/>
      <c r="AY120" s="508"/>
      <c r="AZ120" s="508"/>
      <c r="BA120" s="508"/>
      <c r="BB120" s="509"/>
      <c r="BC120" s="50"/>
    </row>
    <row r="121" spans="1:55" s="43" customFormat="1" ht="18" customHeight="1">
      <c r="A121" s="50"/>
      <c r="B121" s="193" t="s">
        <v>966</v>
      </c>
      <c r="C121" s="507" t="s">
        <v>959</v>
      </c>
      <c r="D121" s="499"/>
      <c r="E121" s="499"/>
      <c r="F121" s="499"/>
      <c r="G121" s="499"/>
      <c r="H121" s="499"/>
      <c r="I121" s="499"/>
      <c r="J121" s="499"/>
      <c r="K121" s="499"/>
      <c r="L121" s="499"/>
      <c r="M121" s="499"/>
      <c r="N121" s="499"/>
      <c r="O121" s="499"/>
      <c r="P121" s="505"/>
      <c r="Q121" s="599" t="s">
        <v>975</v>
      </c>
      <c r="R121" s="600"/>
      <c r="S121" s="600"/>
      <c r="T121" s="600"/>
      <c r="U121" s="600"/>
      <c r="V121" s="600"/>
      <c r="W121" s="600"/>
      <c r="X121" s="600"/>
      <c r="Y121" s="600"/>
      <c r="Z121" s="477"/>
      <c r="AA121" s="789">
        <v>4</v>
      </c>
      <c r="AB121" s="790"/>
      <c r="AC121" s="790"/>
      <c r="AD121" s="791"/>
      <c r="AE121" s="684" t="s">
        <v>983</v>
      </c>
      <c r="AF121" s="508"/>
      <c r="AG121" s="508"/>
      <c r="AH121" s="508"/>
      <c r="AI121" s="508"/>
      <c r="AJ121" s="509"/>
      <c r="AK121" s="684" t="s">
        <v>983</v>
      </c>
      <c r="AL121" s="508"/>
      <c r="AM121" s="508"/>
      <c r="AN121" s="508"/>
      <c r="AO121" s="508"/>
      <c r="AP121" s="509"/>
      <c r="AQ121" s="684" t="s">
        <v>983</v>
      </c>
      <c r="AR121" s="508"/>
      <c r="AS121" s="508"/>
      <c r="AT121" s="508"/>
      <c r="AU121" s="508"/>
      <c r="AV121" s="509"/>
      <c r="AW121" s="684" t="s">
        <v>983</v>
      </c>
      <c r="AX121" s="508"/>
      <c r="AY121" s="508"/>
      <c r="AZ121" s="508"/>
      <c r="BA121" s="508"/>
      <c r="BB121" s="509"/>
      <c r="BC121" s="50"/>
    </row>
    <row r="122" spans="1:55" s="43" customFormat="1" ht="18" customHeight="1">
      <c r="A122" s="50"/>
      <c r="B122" s="193" t="s">
        <v>967</v>
      </c>
      <c r="C122" s="507" t="s">
        <v>960</v>
      </c>
      <c r="D122" s="499"/>
      <c r="E122" s="499"/>
      <c r="F122" s="499"/>
      <c r="G122" s="499"/>
      <c r="H122" s="499"/>
      <c r="I122" s="499"/>
      <c r="J122" s="499"/>
      <c r="K122" s="499"/>
      <c r="L122" s="499"/>
      <c r="M122" s="499"/>
      <c r="N122" s="499"/>
      <c r="O122" s="499"/>
      <c r="P122" s="505"/>
      <c r="Q122" s="599" t="s">
        <v>971</v>
      </c>
      <c r="R122" s="600"/>
      <c r="S122" s="600"/>
      <c r="T122" s="600"/>
      <c r="U122" s="600"/>
      <c r="V122" s="600"/>
      <c r="W122" s="600"/>
      <c r="X122" s="600"/>
      <c r="Y122" s="600"/>
      <c r="Z122" s="477"/>
      <c r="AA122" s="789">
        <v>12</v>
      </c>
      <c r="AB122" s="790"/>
      <c r="AC122" s="790"/>
      <c r="AD122" s="791"/>
      <c r="AE122" s="684" t="s">
        <v>981</v>
      </c>
      <c r="AF122" s="508"/>
      <c r="AG122" s="508"/>
      <c r="AH122" s="508"/>
      <c r="AI122" s="508"/>
      <c r="AJ122" s="509"/>
      <c r="AK122" s="684" t="s">
        <v>981</v>
      </c>
      <c r="AL122" s="508"/>
      <c r="AM122" s="508"/>
      <c r="AN122" s="508"/>
      <c r="AO122" s="508"/>
      <c r="AP122" s="509"/>
      <c r="AQ122" s="684" t="s">
        <v>981</v>
      </c>
      <c r="AR122" s="508"/>
      <c r="AS122" s="508"/>
      <c r="AT122" s="508"/>
      <c r="AU122" s="508"/>
      <c r="AV122" s="509"/>
      <c r="AW122" s="684" t="s">
        <v>981</v>
      </c>
      <c r="AX122" s="508"/>
      <c r="AY122" s="508"/>
      <c r="AZ122" s="508"/>
      <c r="BA122" s="508"/>
      <c r="BB122" s="509"/>
      <c r="BC122" s="50"/>
    </row>
    <row r="123" spans="1:55" s="43" customFormat="1" ht="18" customHeight="1">
      <c r="A123" s="50"/>
      <c r="B123" s="193" t="s">
        <v>968</v>
      </c>
      <c r="C123" s="507" t="s">
        <v>961</v>
      </c>
      <c r="D123" s="499"/>
      <c r="E123" s="499"/>
      <c r="F123" s="499"/>
      <c r="G123" s="499"/>
      <c r="H123" s="499"/>
      <c r="I123" s="499"/>
      <c r="J123" s="499"/>
      <c r="K123" s="499"/>
      <c r="L123" s="499"/>
      <c r="M123" s="499"/>
      <c r="N123" s="499"/>
      <c r="O123" s="499"/>
      <c r="P123" s="505"/>
      <c r="Q123" s="599" t="s">
        <v>979</v>
      </c>
      <c r="R123" s="600"/>
      <c r="S123" s="600"/>
      <c r="T123" s="600"/>
      <c r="U123" s="600"/>
      <c r="V123" s="600"/>
      <c r="W123" s="600"/>
      <c r="X123" s="600"/>
      <c r="Y123" s="600"/>
      <c r="Z123" s="477"/>
      <c r="AA123" s="789">
        <v>10</v>
      </c>
      <c r="AB123" s="790"/>
      <c r="AC123" s="790"/>
      <c r="AD123" s="791"/>
      <c r="AE123" s="684" t="s">
        <v>981</v>
      </c>
      <c r="AF123" s="508"/>
      <c r="AG123" s="508"/>
      <c r="AH123" s="508"/>
      <c r="AI123" s="508"/>
      <c r="AJ123" s="509"/>
      <c r="AK123" s="684" t="s">
        <v>981</v>
      </c>
      <c r="AL123" s="508"/>
      <c r="AM123" s="508"/>
      <c r="AN123" s="508"/>
      <c r="AO123" s="508"/>
      <c r="AP123" s="509"/>
      <c r="AQ123" s="684" t="s">
        <v>981</v>
      </c>
      <c r="AR123" s="508"/>
      <c r="AS123" s="508"/>
      <c r="AT123" s="508"/>
      <c r="AU123" s="508"/>
      <c r="AV123" s="509"/>
      <c r="AW123" s="684" t="s">
        <v>981</v>
      </c>
      <c r="AX123" s="508"/>
      <c r="AY123" s="508"/>
      <c r="AZ123" s="508"/>
      <c r="BA123" s="508"/>
      <c r="BB123" s="509"/>
      <c r="BC123" s="50"/>
    </row>
    <row r="124" spans="1:55" s="43" customFormat="1" ht="18" customHeight="1">
      <c r="A124" s="50"/>
      <c r="B124" s="193" t="s">
        <v>969</v>
      </c>
      <c r="C124" s="507" t="s">
        <v>962</v>
      </c>
      <c r="D124" s="499"/>
      <c r="E124" s="499"/>
      <c r="F124" s="499"/>
      <c r="G124" s="499"/>
      <c r="H124" s="499"/>
      <c r="I124" s="499"/>
      <c r="J124" s="499"/>
      <c r="K124" s="499"/>
      <c r="L124" s="499"/>
      <c r="M124" s="499"/>
      <c r="N124" s="499"/>
      <c r="O124" s="499"/>
      <c r="P124" s="505"/>
      <c r="Q124" s="599" t="s">
        <v>971</v>
      </c>
      <c r="R124" s="600"/>
      <c r="S124" s="600"/>
      <c r="T124" s="600"/>
      <c r="U124" s="600"/>
      <c r="V124" s="600"/>
      <c r="W124" s="600"/>
      <c r="X124" s="600"/>
      <c r="Y124" s="600"/>
      <c r="Z124" s="477"/>
      <c r="AA124" s="789">
        <v>3</v>
      </c>
      <c r="AB124" s="790"/>
      <c r="AC124" s="790"/>
      <c r="AD124" s="791"/>
      <c r="AE124" s="684" t="s">
        <v>984</v>
      </c>
      <c r="AF124" s="508"/>
      <c r="AG124" s="508"/>
      <c r="AH124" s="508"/>
      <c r="AI124" s="508"/>
      <c r="AJ124" s="509"/>
      <c r="AK124" s="684" t="s">
        <v>984</v>
      </c>
      <c r="AL124" s="508"/>
      <c r="AM124" s="508"/>
      <c r="AN124" s="508"/>
      <c r="AO124" s="508"/>
      <c r="AP124" s="509"/>
      <c r="AQ124" s="684" t="s">
        <v>984</v>
      </c>
      <c r="AR124" s="508"/>
      <c r="AS124" s="508"/>
      <c r="AT124" s="508"/>
      <c r="AU124" s="508"/>
      <c r="AV124" s="509"/>
      <c r="AW124" s="684" t="s">
        <v>984</v>
      </c>
      <c r="AX124" s="508"/>
      <c r="AY124" s="508"/>
      <c r="AZ124" s="508"/>
      <c r="BA124" s="508"/>
      <c r="BB124" s="509"/>
      <c r="BC124" s="50"/>
    </row>
    <row r="125" spans="1:55" s="43" customFormat="1" ht="18" customHeight="1">
      <c r="A125" s="50"/>
      <c r="B125" s="193" t="s">
        <v>970</v>
      </c>
      <c r="C125" s="507" t="s">
        <v>963</v>
      </c>
      <c r="D125" s="499"/>
      <c r="E125" s="499"/>
      <c r="F125" s="499"/>
      <c r="G125" s="499"/>
      <c r="H125" s="499"/>
      <c r="I125" s="499"/>
      <c r="J125" s="499"/>
      <c r="K125" s="499"/>
      <c r="L125" s="499"/>
      <c r="M125" s="499"/>
      <c r="N125" s="499"/>
      <c r="O125" s="499"/>
      <c r="P125" s="505"/>
      <c r="Q125" s="599" t="s">
        <v>971</v>
      </c>
      <c r="R125" s="600"/>
      <c r="S125" s="600"/>
      <c r="T125" s="600"/>
      <c r="U125" s="600"/>
      <c r="V125" s="600"/>
      <c r="W125" s="600"/>
      <c r="X125" s="600"/>
      <c r="Y125" s="600"/>
      <c r="Z125" s="477"/>
      <c r="AA125" s="789">
        <v>1</v>
      </c>
      <c r="AB125" s="790"/>
      <c r="AC125" s="790"/>
      <c r="AD125" s="791"/>
      <c r="AE125" s="684" t="s">
        <v>981</v>
      </c>
      <c r="AF125" s="508"/>
      <c r="AG125" s="508"/>
      <c r="AH125" s="508"/>
      <c r="AI125" s="508"/>
      <c r="AJ125" s="509"/>
      <c r="AK125" s="510" t="s">
        <v>981</v>
      </c>
      <c r="AL125" s="511"/>
      <c r="AM125" s="511"/>
      <c r="AN125" s="511"/>
      <c r="AO125" s="511"/>
      <c r="AP125" s="512"/>
      <c r="AQ125" s="510" t="s">
        <v>981</v>
      </c>
      <c r="AR125" s="511"/>
      <c r="AS125" s="511"/>
      <c r="AT125" s="511"/>
      <c r="AU125" s="511"/>
      <c r="AV125" s="512"/>
      <c r="AW125" s="510" t="s">
        <v>981</v>
      </c>
      <c r="AX125" s="511"/>
      <c r="AY125" s="511"/>
      <c r="AZ125" s="511"/>
      <c r="BA125" s="511"/>
      <c r="BB125" s="512"/>
      <c r="BC125" s="50"/>
    </row>
    <row r="126" spans="1:55" s="112" customFormat="1" ht="21" customHeight="1">
      <c r="A126" s="43"/>
      <c r="B126" s="43"/>
      <c r="C126" s="1045" t="s">
        <v>372</v>
      </c>
      <c r="D126" s="1045"/>
      <c r="E126" s="1045"/>
      <c r="F126" s="1045"/>
      <c r="G126" s="1045"/>
      <c r="H126" s="1045"/>
      <c r="I126" s="1045"/>
      <c r="J126" s="1045"/>
      <c r="K126" s="1045"/>
      <c r="L126" s="1045"/>
      <c r="M126" s="1045"/>
      <c r="N126" s="1045"/>
      <c r="O126" s="1045"/>
      <c r="P126" s="1045"/>
      <c r="Q126" s="1045"/>
      <c r="R126" s="1045"/>
      <c r="S126" s="1045"/>
      <c r="T126" s="1045"/>
      <c r="U126" s="1045"/>
      <c r="V126" s="1045"/>
      <c r="W126" s="1045"/>
      <c r="X126" s="1045"/>
      <c r="Y126" s="1045"/>
      <c r="Z126" s="1045"/>
      <c r="AA126" s="1045"/>
      <c r="AB126" s="1045"/>
      <c r="AC126" s="1045"/>
      <c r="AD126" s="1045"/>
      <c r="AE126" s="1045"/>
      <c r="AF126" s="1045"/>
      <c r="AG126" s="1045"/>
      <c r="AH126" s="1045"/>
      <c r="AI126" s="1045"/>
      <c r="AJ126" s="1045"/>
      <c r="AK126" s="459">
        <v>450000</v>
      </c>
      <c r="AL126" s="459"/>
      <c r="AM126" s="459"/>
      <c r="AN126" s="459"/>
      <c r="AO126" s="459"/>
      <c r="AP126" s="459"/>
      <c r="AQ126" s="459">
        <v>450000</v>
      </c>
      <c r="AR126" s="459"/>
      <c r="AS126" s="459"/>
      <c r="AT126" s="459"/>
      <c r="AU126" s="459"/>
      <c r="AV126" s="459"/>
      <c r="AW126" s="459">
        <v>450000</v>
      </c>
      <c r="AX126" s="459"/>
      <c r="AY126" s="459"/>
      <c r="AZ126" s="459"/>
      <c r="BA126" s="459"/>
      <c r="BB126" s="459"/>
      <c r="BC126" s="43"/>
    </row>
    <row r="127" spans="2:54" s="43" customFormat="1" ht="26.25" customHeight="1">
      <c r="B127" s="800" t="s">
        <v>985</v>
      </c>
      <c r="C127" s="801"/>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801"/>
      <c r="AM127" s="801"/>
      <c r="AN127" s="801"/>
      <c r="AO127" s="801"/>
      <c r="AP127" s="801"/>
      <c r="AQ127" s="801"/>
      <c r="AR127" s="801"/>
      <c r="AS127" s="801"/>
      <c r="AT127" s="801"/>
      <c r="AU127" s="801"/>
      <c r="AV127" s="801"/>
      <c r="AW127" s="801"/>
      <c r="AX127" s="801"/>
      <c r="AY127" s="801"/>
      <c r="AZ127" s="801"/>
      <c r="BA127" s="801"/>
      <c r="BB127" s="801"/>
    </row>
    <row r="128" spans="3:54" s="43" customFormat="1" ht="6" customHeight="1">
      <c r="C128" s="108"/>
      <c r="D128" s="108"/>
      <c r="E128" s="108"/>
      <c r="F128" s="108"/>
      <c r="G128" s="108"/>
      <c r="H128" s="108"/>
      <c r="I128" s="109"/>
      <c r="J128" s="109"/>
      <c r="K128" s="109"/>
      <c r="L128" s="109"/>
      <c r="M128" s="108"/>
      <c r="N128" s="108"/>
      <c r="O128" s="108"/>
      <c r="P128" s="108"/>
      <c r="Q128" s="108"/>
      <c r="R128" s="108"/>
      <c r="S128" s="108"/>
      <c r="T128" s="108"/>
      <c r="U128" s="108"/>
      <c r="V128" s="108"/>
      <c r="W128" s="110"/>
      <c r="X128" s="11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row>
    <row r="129" spans="1:54" s="43" customFormat="1" ht="50.25" customHeight="1">
      <c r="A129" s="50"/>
      <c r="B129" s="192" t="s">
        <v>463</v>
      </c>
      <c r="C129" s="435" t="s">
        <v>780</v>
      </c>
      <c r="D129" s="436"/>
      <c r="E129" s="436"/>
      <c r="F129" s="436"/>
      <c r="G129" s="436"/>
      <c r="H129" s="436"/>
      <c r="I129" s="436"/>
      <c r="J129" s="436"/>
      <c r="K129" s="436"/>
      <c r="L129" s="436"/>
      <c r="M129" s="798"/>
      <c r="N129" s="798"/>
      <c r="O129" s="798"/>
      <c r="P129" s="798"/>
      <c r="Q129" s="776"/>
      <c r="R129" s="776"/>
      <c r="S129" s="776"/>
      <c r="T129" s="776"/>
      <c r="U129" s="776"/>
      <c r="V129" s="776"/>
      <c r="W129" s="776"/>
      <c r="X129" s="776"/>
      <c r="Y129" s="776"/>
      <c r="Z129" s="777"/>
      <c r="AA129" s="781" t="s">
        <v>986</v>
      </c>
      <c r="AB129" s="784"/>
      <c r="AC129" s="784"/>
      <c r="AD129" s="785"/>
      <c r="AE129" s="435" t="s">
        <v>987</v>
      </c>
      <c r="AF129" s="786"/>
      <c r="AG129" s="786"/>
      <c r="AH129" s="786"/>
      <c r="AI129" s="786"/>
      <c r="AJ129" s="787"/>
      <c r="AK129" s="449" t="s">
        <v>876</v>
      </c>
      <c r="AL129" s="450"/>
      <c r="AM129" s="450"/>
      <c r="AN129" s="450"/>
      <c r="AO129" s="450"/>
      <c r="AP129" s="451"/>
      <c r="AQ129" s="449" t="s">
        <v>877</v>
      </c>
      <c r="AR129" s="450"/>
      <c r="AS129" s="450"/>
      <c r="AT129" s="450"/>
      <c r="AU129" s="450"/>
      <c r="AV129" s="451"/>
      <c r="AW129" s="449" t="s">
        <v>878</v>
      </c>
      <c r="AX129" s="450"/>
      <c r="AY129" s="450"/>
      <c r="AZ129" s="450"/>
      <c r="BA129" s="450"/>
      <c r="BB129" s="451"/>
    </row>
    <row r="130" spans="1:55" s="43" customFormat="1" ht="18" customHeight="1">
      <c r="A130" s="50"/>
      <c r="B130" s="193">
        <v>1</v>
      </c>
      <c r="C130" s="684" t="s">
        <v>362</v>
      </c>
      <c r="D130" s="508"/>
      <c r="E130" s="508"/>
      <c r="F130" s="508"/>
      <c r="G130" s="508"/>
      <c r="H130" s="508"/>
      <c r="I130" s="508"/>
      <c r="J130" s="508"/>
      <c r="K130" s="508"/>
      <c r="L130" s="508"/>
      <c r="M130" s="774"/>
      <c r="N130" s="774"/>
      <c r="O130" s="774"/>
      <c r="P130" s="774"/>
      <c r="Q130" s="776"/>
      <c r="R130" s="776"/>
      <c r="S130" s="776"/>
      <c r="T130" s="776"/>
      <c r="U130" s="776"/>
      <c r="V130" s="776"/>
      <c r="W130" s="776"/>
      <c r="X130" s="776"/>
      <c r="Y130" s="776"/>
      <c r="Z130" s="777"/>
      <c r="AA130" s="789">
        <v>3</v>
      </c>
      <c r="AB130" s="790"/>
      <c r="AC130" s="790"/>
      <c r="AD130" s="791"/>
      <c r="AE130" s="510" t="s">
        <v>364</v>
      </c>
      <c r="AF130" s="792"/>
      <c r="AG130" s="792"/>
      <c r="AH130" s="792"/>
      <c r="AI130" s="792"/>
      <c r="AJ130" s="793"/>
      <c r="AK130" s="670" t="s">
        <v>365</v>
      </c>
      <c r="AL130" s="670"/>
      <c r="AM130" s="670"/>
      <c r="AN130" s="670"/>
      <c r="AO130" s="670"/>
      <c r="AP130" s="670"/>
      <c r="AQ130" s="670" t="s">
        <v>444</v>
      </c>
      <c r="AR130" s="670"/>
      <c r="AS130" s="670"/>
      <c r="AT130" s="670"/>
      <c r="AU130" s="670"/>
      <c r="AV130" s="670"/>
      <c r="AW130" s="670" t="s">
        <v>566</v>
      </c>
      <c r="AX130" s="670"/>
      <c r="AY130" s="670"/>
      <c r="AZ130" s="670"/>
      <c r="BA130" s="670"/>
      <c r="BB130" s="670"/>
      <c r="BC130" s="50"/>
    </row>
    <row r="131" spans="1:55" s="43" customFormat="1" ht="18" customHeight="1">
      <c r="A131" s="50"/>
      <c r="B131" s="193" t="s">
        <v>933</v>
      </c>
      <c r="C131" s="507" t="s">
        <v>991</v>
      </c>
      <c r="D131" s="805"/>
      <c r="E131" s="805"/>
      <c r="F131" s="805"/>
      <c r="G131" s="805"/>
      <c r="H131" s="805"/>
      <c r="I131" s="805"/>
      <c r="J131" s="805"/>
      <c r="K131" s="805"/>
      <c r="L131" s="805"/>
      <c r="M131" s="805"/>
      <c r="N131" s="805"/>
      <c r="O131" s="805"/>
      <c r="P131" s="805"/>
      <c r="Q131" s="805"/>
      <c r="R131" s="805"/>
      <c r="S131" s="805"/>
      <c r="T131" s="805"/>
      <c r="U131" s="805"/>
      <c r="V131" s="805"/>
      <c r="W131" s="805"/>
      <c r="X131" s="805"/>
      <c r="Y131" s="805"/>
      <c r="Z131" s="806"/>
      <c r="AA131" s="789">
        <v>60</v>
      </c>
      <c r="AB131" s="316"/>
      <c r="AC131" s="316"/>
      <c r="AD131" s="317"/>
      <c r="AE131" s="684" t="s">
        <v>1005</v>
      </c>
      <c r="AF131" s="489"/>
      <c r="AG131" s="489"/>
      <c r="AH131" s="489"/>
      <c r="AI131" s="489"/>
      <c r="AJ131" s="807"/>
      <c r="AK131" s="684" t="s">
        <v>1005</v>
      </c>
      <c r="AL131" s="489"/>
      <c r="AM131" s="489"/>
      <c r="AN131" s="489"/>
      <c r="AO131" s="489"/>
      <c r="AP131" s="807"/>
      <c r="AQ131" s="684" t="s">
        <v>1005</v>
      </c>
      <c r="AR131" s="489"/>
      <c r="AS131" s="489"/>
      <c r="AT131" s="489"/>
      <c r="AU131" s="489"/>
      <c r="AV131" s="807"/>
      <c r="AW131" s="684" t="s">
        <v>1005</v>
      </c>
      <c r="AX131" s="489"/>
      <c r="AY131" s="489"/>
      <c r="AZ131" s="489"/>
      <c r="BA131" s="489"/>
      <c r="BB131" s="807"/>
      <c r="BC131" s="50"/>
    </row>
    <row r="132" spans="1:55" s="43" customFormat="1" ht="18" customHeight="1">
      <c r="A132" s="50"/>
      <c r="B132" s="193" t="s">
        <v>314</v>
      </c>
      <c r="C132" s="507" t="s">
        <v>992</v>
      </c>
      <c r="D132" s="805"/>
      <c r="E132" s="805"/>
      <c r="F132" s="805"/>
      <c r="G132" s="805"/>
      <c r="H132" s="805"/>
      <c r="I132" s="805"/>
      <c r="J132" s="805"/>
      <c r="K132" s="805"/>
      <c r="L132" s="805"/>
      <c r="M132" s="805"/>
      <c r="N132" s="805"/>
      <c r="O132" s="805"/>
      <c r="P132" s="805"/>
      <c r="Q132" s="805"/>
      <c r="R132" s="805"/>
      <c r="S132" s="805"/>
      <c r="T132" s="805"/>
      <c r="U132" s="805"/>
      <c r="V132" s="805"/>
      <c r="W132" s="805"/>
      <c r="X132" s="805"/>
      <c r="Y132" s="805"/>
      <c r="Z132" s="806"/>
      <c r="AA132" s="789">
        <v>1</v>
      </c>
      <c r="AB132" s="316"/>
      <c r="AC132" s="316"/>
      <c r="AD132" s="317"/>
      <c r="AE132" s="684" t="s">
        <v>980</v>
      </c>
      <c r="AF132" s="489"/>
      <c r="AG132" s="489"/>
      <c r="AH132" s="489"/>
      <c r="AI132" s="489"/>
      <c r="AJ132" s="807"/>
      <c r="AK132" s="684" t="s">
        <v>980</v>
      </c>
      <c r="AL132" s="489"/>
      <c r="AM132" s="489"/>
      <c r="AN132" s="489"/>
      <c r="AO132" s="489"/>
      <c r="AP132" s="807"/>
      <c r="AQ132" s="684" t="s">
        <v>980</v>
      </c>
      <c r="AR132" s="489"/>
      <c r="AS132" s="489"/>
      <c r="AT132" s="489"/>
      <c r="AU132" s="489"/>
      <c r="AV132" s="807"/>
      <c r="AW132" s="684" t="s">
        <v>980</v>
      </c>
      <c r="AX132" s="489"/>
      <c r="AY132" s="489"/>
      <c r="AZ132" s="489"/>
      <c r="BA132" s="489"/>
      <c r="BB132" s="807"/>
      <c r="BC132" s="50"/>
    </row>
    <row r="133" spans="1:55" s="43" customFormat="1" ht="18" customHeight="1">
      <c r="A133" s="50"/>
      <c r="B133" s="193" t="s">
        <v>313</v>
      </c>
      <c r="C133" s="507" t="s">
        <v>993</v>
      </c>
      <c r="D133" s="805"/>
      <c r="E133" s="805"/>
      <c r="F133" s="805"/>
      <c r="G133" s="805"/>
      <c r="H133" s="805"/>
      <c r="I133" s="805"/>
      <c r="J133" s="805"/>
      <c r="K133" s="805"/>
      <c r="L133" s="805"/>
      <c r="M133" s="805"/>
      <c r="N133" s="805"/>
      <c r="O133" s="805"/>
      <c r="P133" s="805"/>
      <c r="Q133" s="805"/>
      <c r="R133" s="805"/>
      <c r="S133" s="805"/>
      <c r="T133" s="805"/>
      <c r="U133" s="805"/>
      <c r="V133" s="805"/>
      <c r="W133" s="805"/>
      <c r="X133" s="805"/>
      <c r="Y133" s="805"/>
      <c r="Z133" s="806"/>
      <c r="AA133" s="789">
        <v>12</v>
      </c>
      <c r="AB133" s="316"/>
      <c r="AC133" s="316"/>
      <c r="AD133" s="317"/>
      <c r="AE133" s="684" t="s">
        <v>982</v>
      </c>
      <c r="AF133" s="489"/>
      <c r="AG133" s="489"/>
      <c r="AH133" s="489"/>
      <c r="AI133" s="489"/>
      <c r="AJ133" s="807"/>
      <c r="AK133" s="684" t="s">
        <v>982</v>
      </c>
      <c r="AL133" s="489"/>
      <c r="AM133" s="489"/>
      <c r="AN133" s="489"/>
      <c r="AO133" s="489"/>
      <c r="AP133" s="807"/>
      <c r="AQ133" s="684" t="s">
        <v>982</v>
      </c>
      <c r="AR133" s="489"/>
      <c r="AS133" s="489"/>
      <c r="AT133" s="489"/>
      <c r="AU133" s="489"/>
      <c r="AV133" s="807"/>
      <c r="AW133" s="684" t="s">
        <v>982</v>
      </c>
      <c r="AX133" s="489"/>
      <c r="AY133" s="489"/>
      <c r="AZ133" s="489"/>
      <c r="BA133" s="489"/>
      <c r="BB133" s="807"/>
      <c r="BC133" s="50"/>
    </row>
    <row r="134" spans="1:55" s="43" customFormat="1" ht="18" customHeight="1">
      <c r="A134" s="50"/>
      <c r="B134" s="193" t="s">
        <v>934</v>
      </c>
      <c r="C134" s="507" t="s">
        <v>994</v>
      </c>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505"/>
      <c r="AA134" s="789">
        <v>1</v>
      </c>
      <c r="AB134" s="790"/>
      <c r="AC134" s="790"/>
      <c r="AD134" s="791"/>
      <c r="AE134" s="684" t="s">
        <v>1006</v>
      </c>
      <c r="AF134" s="508"/>
      <c r="AG134" s="508"/>
      <c r="AH134" s="508"/>
      <c r="AI134" s="508"/>
      <c r="AJ134" s="509"/>
      <c r="AK134" s="684" t="s">
        <v>1006</v>
      </c>
      <c r="AL134" s="508"/>
      <c r="AM134" s="508"/>
      <c r="AN134" s="508"/>
      <c r="AO134" s="508"/>
      <c r="AP134" s="509"/>
      <c r="AQ134" s="684" t="s">
        <v>1006</v>
      </c>
      <c r="AR134" s="508"/>
      <c r="AS134" s="508"/>
      <c r="AT134" s="508"/>
      <c r="AU134" s="508"/>
      <c r="AV134" s="509"/>
      <c r="AW134" s="684" t="s">
        <v>1006</v>
      </c>
      <c r="AX134" s="508"/>
      <c r="AY134" s="508"/>
      <c r="AZ134" s="508"/>
      <c r="BA134" s="508"/>
      <c r="BB134" s="509"/>
      <c r="BC134" s="50"/>
    </row>
    <row r="135" spans="1:55" s="43" customFormat="1" ht="18" customHeight="1">
      <c r="A135" s="50"/>
      <c r="B135" s="193" t="s">
        <v>964</v>
      </c>
      <c r="C135" s="507" t="s">
        <v>995</v>
      </c>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505"/>
      <c r="AA135" s="789">
        <v>5</v>
      </c>
      <c r="AB135" s="790"/>
      <c r="AC135" s="790"/>
      <c r="AD135" s="791"/>
      <c r="AE135" s="684" t="s">
        <v>1007</v>
      </c>
      <c r="AF135" s="508"/>
      <c r="AG135" s="508"/>
      <c r="AH135" s="508"/>
      <c r="AI135" s="508"/>
      <c r="AJ135" s="509"/>
      <c r="AK135" s="684" t="s">
        <v>1007</v>
      </c>
      <c r="AL135" s="508"/>
      <c r="AM135" s="508"/>
      <c r="AN135" s="508"/>
      <c r="AO135" s="508"/>
      <c r="AP135" s="509"/>
      <c r="AQ135" s="684" t="s">
        <v>1007</v>
      </c>
      <c r="AR135" s="508"/>
      <c r="AS135" s="508"/>
      <c r="AT135" s="508"/>
      <c r="AU135" s="508"/>
      <c r="AV135" s="509"/>
      <c r="AW135" s="684" t="s">
        <v>1007</v>
      </c>
      <c r="AX135" s="508"/>
      <c r="AY135" s="508"/>
      <c r="AZ135" s="508"/>
      <c r="BA135" s="508"/>
      <c r="BB135" s="509"/>
      <c r="BC135" s="50"/>
    </row>
    <row r="136" spans="1:55" s="43" customFormat="1" ht="18" customHeight="1">
      <c r="A136" s="50"/>
      <c r="B136" s="193" t="s">
        <v>965</v>
      </c>
      <c r="C136" s="507" t="s">
        <v>996</v>
      </c>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505"/>
      <c r="AA136" s="789">
        <v>1</v>
      </c>
      <c r="AB136" s="790"/>
      <c r="AC136" s="790"/>
      <c r="AD136" s="791"/>
      <c r="AE136" s="684" t="s">
        <v>1008</v>
      </c>
      <c r="AF136" s="508"/>
      <c r="AG136" s="508"/>
      <c r="AH136" s="508"/>
      <c r="AI136" s="508"/>
      <c r="AJ136" s="509"/>
      <c r="AK136" s="684" t="s">
        <v>1008</v>
      </c>
      <c r="AL136" s="508"/>
      <c r="AM136" s="508"/>
      <c r="AN136" s="508"/>
      <c r="AO136" s="508"/>
      <c r="AP136" s="509"/>
      <c r="AQ136" s="684" t="s">
        <v>1008</v>
      </c>
      <c r="AR136" s="508"/>
      <c r="AS136" s="508"/>
      <c r="AT136" s="508"/>
      <c r="AU136" s="508"/>
      <c r="AV136" s="509"/>
      <c r="AW136" s="684" t="s">
        <v>1008</v>
      </c>
      <c r="AX136" s="508"/>
      <c r="AY136" s="508"/>
      <c r="AZ136" s="508"/>
      <c r="BA136" s="508"/>
      <c r="BB136" s="509"/>
      <c r="BC136" s="50"/>
    </row>
    <row r="137" spans="1:55" s="43" customFormat="1" ht="18" customHeight="1">
      <c r="A137" s="50"/>
      <c r="B137" s="193" t="s">
        <v>966</v>
      </c>
      <c r="C137" s="507" t="s">
        <v>997</v>
      </c>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505"/>
      <c r="AA137" s="789">
        <v>1</v>
      </c>
      <c r="AB137" s="790"/>
      <c r="AC137" s="790"/>
      <c r="AD137" s="791"/>
      <c r="AE137" s="684" t="s">
        <v>1009</v>
      </c>
      <c r="AF137" s="508"/>
      <c r="AG137" s="508"/>
      <c r="AH137" s="508"/>
      <c r="AI137" s="508"/>
      <c r="AJ137" s="509"/>
      <c r="AK137" s="684" t="s">
        <v>1009</v>
      </c>
      <c r="AL137" s="508"/>
      <c r="AM137" s="508"/>
      <c r="AN137" s="508"/>
      <c r="AO137" s="508"/>
      <c r="AP137" s="509"/>
      <c r="AQ137" s="684" t="s">
        <v>1009</v>
      </c>
      <c r="AR137" s="508"/>
      <c r="AS137" s="508"/>
      <c r="AT137" s="508"/>
      <c r="AU137" s="508"/>
      <c r="AV137" s="509"/>
      <c r="AW137" s="684" t="s">
        <v>1009</v>
      </c>
      <c r="AX137" s="508"/>
      <c r="AY137" s="508"/>
      <c r="AZ137" s="508"/>
      <c r="BA137" s="508"/>
      <c r="BB137" s="509"/>
      <c r="BC137" s="50"/>
    </row>
    <row r="138" spans="1:55" s="43" customFormat="1" ht="18" customHeight="1">
      <c r="A138" s="50"/>
      <c r="B138" s="193" t="s">
        <v>967</v>
      </c>
      <c r="C138" s="507" t="s">
        <v>998</v>
      </c>
      <c r="D138" s="499"/>
      <c r="E138" s="499"/>
      <c r="F138" s="499"/>
      <c r="G138" s="499"/>
      <c r="H138" s="499"/>
      <c r="I138" s="499"/>
      <c r="J138" s="499"/>
      <c r="K138" s="499"/>
      <c r="L138" s="499"/>
      <c r="M138" s="499"/>
      <c r="N138" s="499"/>
      <c r="O138" s="499"/>
      <c r="P138" s="499"/>
      <c r="Q138" s="499"/>
      <c r="R138" s="499"/>
      <c r="S138" s="499"/>
      <c r="T138" s="499"/>
      <c r="U138" s="499"/>
      <c r="V138" s="499"/>
      <c r="W138" s="499"/>
      <c r="X138" s="499"/>
      <c r="Y138" s="499"/>
      <c r="Z138" s="505"/>
      <c r="AA138" s="789">
        <v>3</v>
      </c>
      <c r="AB138" s="790"/>
      <c r="AC138" s="790"/>
      <c r="AD138" s="791"/>
      <c r="AE138" s="684" t="s">
        <v>981</v>
      </c>
      <c r="AF138" s="508"/>
      <c r="AG138" s="508"/>
      <c r="AH138" s="508"/>
      <c r="AI138" s="508"/>
      <c r="AJ138" s="509"/>
      <c r="AK138" s="684" t="s">
        <v>981</v>
      </c>
      <c r="AL138" s="508"/>
      <c r="AM138" s="508"/>
      <c r="AN138" s="508"/>
      <c r="AO138" s="508"/>
      <c r="AP138" s="509"/>
      <c r="AQ138" s="684" t="s">
        <v>981</v>
      </c>
      <c r="AR138" s="508"/>
      <c r="AS138" s="508"/>
      <c r="AT138" s="508"/>
      <c r="AU138" s="508"/>
      <c r="AV138" s="509"/>
      <c r="AW138" s="684" t="s">
        <v>981</v>
      </c>
      <c r="AX138" s="508"/>
      <c r="AY138" s="508"/>
      <c r="AZ138" s="508"/>
      <c r="BA138" s="508"/>
      <c r="BB138" s="509"/>
      <c r="BC138" s="50"/>
    </row>
    <row r="139" spans="1:55" s="43" customFormat="1" ht="18" customHeight="1">
      <c r="A139" s="50"/>
      <c r="B139" s="193" t="s">
        <v>968</v>
      </c>
      <c r="C139" s="507" t="s">
        <v>999</v>
      </c>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505"/>
      <c r="AA139" s="789">
        <v>1</v>
      </c>
      <c r="AB139" s="790"/>
      <c r="AC139" s="790"/>
      <c r="AD139" s="791"/>
      <c r="AE139" s="684" t="s">
        <v>1010</v>
      </c>
      <c r="AF139" s="508"/>
      <c r="AG139" s="508"/>
      <c r="AH139" s="508"/>
      <c r="AI139" s="508"/>
      <c r="AJ139" s="509"/>
      <c r="AK139" s="684" t="s">
        <v>1010</v>
      </c>
      <c r="AL139" s="508"/>
      <c r="AM139" s="508"/>
      <c r="AN139" s="508"/>
      <c r="AO139" s="508"/>
      <c r="AP139" s="509"/>
      <c r="AQ139" s="684" t="s">
        <v>1010</v>
      </c>
      <c r="AR139" s="508"/>
      <c r="AS139" s="508"/>
      <c r="AT139" s="508"/>
      <c r="AU139" s="508"/>
      <c r="AV139" s="509"/>
      <c r="AW139" s="684" t="s">
        <v>1010</v>
      </c>
      <c r="AX139" s="508"/>
      <c r="AY139" s="508"/>
      <c r="AZ139" s="508"/>
      <c r="BA139" s="508"/>
      <c r="BB139" s="509"/>
      <c r="BC139" s="50"/>
    </row>
    <row r="140" spans="1:55" s="43" customFormat="1" ht="18" customHeight="1">
      <c r="A140" s="50"/>
      <c r="B140" s="193" t="s">
        <v>969</v>
      </c>
      <c r="C140" s="507" t="s">
        <v>1000</v>
      </c>
      <c r="D140" s="499"/>
      <c r="E140" s="499"/>
      <c r="F140" s="499"/>
      <c r="G140" s="499"/>
      <c r="H140" s="499"/>
      <c r="I140" s="499"/>
      <c r="J140" s="499"/>
      <c r="K140" s="499"/>
      <c r="L140" s="499"/>
      <c r="M140" s="499"/>
      <c r="N140" s="499"/>
      <c r="O140" s="499"/>
      <c r="P140" s="499"/>
      <c r="Q140" s="499"/>
      <c r="R140" s="499"/>
      <c r="S140" s="499"/>
      <c r="T140" s="499"/>
      <c r="U140" s="499"/>
      <c r="V140" s="499"/>
      <c r="W140" s="499"/>
      <c r="X140" s="499"/>
      <c r="Y140" s="499"/>
      <c r="Z140" s="505"/>
      <c r="AA140" s="789">
        <v>1</v>
      </c>
      <c r="AB140" s="790"/>
      <c r="AC140" s="790"/>
      <c r="AD140" s="791"/>
      <c r="AE140" s="684" t="s">
        <v>1011</v>
      </c>
      <c r="AF140" s="508"/>
      <c r="AG140" s="508"/>
      <c r="AH140" s="508"/>
      <c r="AI140" s="508"/>
      <c r="AJ140" s="509"/>
      <c r="AK140" s="684" t="s">
        <v>1011</v>
      </c>
      <c r="AL140" s="508"/>
      <c r="AM140" s="508"/>
      <c r="AN140" s="508"/>
      <c r="AO140" s="508"/>
      <c r="AP140" s="509"/>
      <c r="AQ140" s="684" t="s">
        <v>1011</v>
      </c>
      <c r="AR140" s="508"/>
      <c r="AS140" s="508"/>
      <c r="AT140" s="508"/>
      <c r="AU140" s="508"/>
      <c r="AV140" s="509"/>
      <c r="AW140" s="684" t="s">
        <v>1011</v>
      </c>
      <c r="AX140" s="508"/>
      <c r="AY140" s="508"/>
      <c r="AZ140" s="508"/>
      <c r="BA140" s="508"/>
      <c r="BB140" s="509"/>
      <c r="BC140" s="50"/>
    </row>
    <row r="141" spans="1:55" s="43" customFormat="1" ht="18" customHeight="1">
      <c r="A141" s="50"/>
      <c r="B141" s="193" t="s">
        <v>970</v>
      </c>
      <c r="C141" s="507" t="s">
        <v>1001</v>
      </c>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499"/>
      <c r="Z141" s="505"/>
      <c r="AA141" s="789">
        <v>1</v>
      </c>
      <c r="AB141" s="790"/>
      <c r="AC141" s="790"/>
      <c r="AD141" s="791"/>
      <c r="AE141" s="684" t="s">
        <v>1012</v>
      </c>
      <c r="AF141" s="508"/>
      <c r="AG141" s="508"/>
      <c r="AH141" s="508"/>
      <c r="AI141" s="508"/>
      <c r="AJ141" s="509"/>
      <c r="AK141" s="684" t="s">
        <v>1012</v>
      </c>
      <c r="AL141" s="508"/>
      <c r="AM141" s="508"/>
      <c r="AN141" s="508"/>
      <c r="AO141" s="508"/>
      <c r="AP141" s="509"/>
      <c r="AQ141" s="684" t="s">
        <v>1012</v>
      </c>
      <c r="AR141" s="508"/>
      <c r="AS141" s="508"/>
      <c r="AT141" s="508"/>
      <c r="AU141" s="508"/>
      <c r="AV141" s="509"/>
      <c r="AW141" s="684" t="s">
        <v>1012</v>
      </c>
      <c r="AX141" s="508"/>
      <c r="AY141" s="508"/>
      <c r="AZ141" s="508"/>
      <c r="BA141" s="508"/>
      <c r="BB141" s="509"/>
      <c r="BC141" s="50"/>
    </row>
    <row r="142" spans="1:55" s="43" customFormat="1" ht="18" customHeight="1">
      <c r="A142" s="50"/>
      <c r="B142" s="193" t="s">
        <v>988</v>
      </c>
      <c r="C142" s="507" t="s">
        <v>1002</v>
      </c>
      <c r="D142" s="499"/>
      <c r="E142" s="499"/>
      <c r="F142" s="499"/>
      <c r="G142" s="499"/>
      <c r="H142" s="499"/>
      <c r="I142" s="499"/>
      <c r="J142" s="499"/>
      <c r="K142" s="499"/>
      <c r="L142" s="499"/>
      <c r="M142" s="499"/>
      <c r="N142" s="499"/>
      <c r="O142" s="499"/>
      <c r="P142" s="499"/>
      <c r="Q142" s="499"/>
      <c r="R142" s="499"/>
      <c r="S142" s="499"/>
      <c r="T142" s="499"/>
      <c r="U142" s="499"/>
      <c r="V142" s="499"/>
      <c r="W142" s="499"/>
      <c r="X142" s="499"/>
      <c r="Y142" s="499"/>
      <c r="Z142" s="505"/>
      <c r="AA142" s="789">
        <v>3</v>
      </c>
      <c r="AB142" s="790"/>
      <c r="AC142" s="790"/>
      <c r="AD142" s="791"/>
      <c r="AE142" s="684" t="s">
        <v>984</v>
      </c>
      <c r="AF142" s="508"/>
      <c r="AG142" s="508"/>
      <c r="AH142" s="508"/>
      <c r="AI142" s="508"/>
      <c r="AJ142" s="509"/>
      <c r="AK142" s="684" t="s">
        <v>984</v>
      </c>
      <c r="AL142" s="508"/>
      <c r="AM142" s="508"/>
      <c r="AN142" s="508"/>
      <c r="AO142" s="508"/>
      <c r="AP142" s="509"/>
      <c r="AQ142" s="684" t="s">
        <v>984</v>
      </c>
      <c r="AR142" s="508"/>
      <c r="AS142" s="508"/>
      <c r="AT142" s="508"/>
      <c r="AU142" s="508"/>
      <c r="AV142" s="509"/>
      <c r="AW142" s="684" t="s">
        <v>984</v>
      </c>
      <c r="AX142" s="508"/>
      <c r="AY142" s="508"/>
      <c r="AZ142" s="508"/>
      <c r="BA142" s="508"/>
      <c r="BB142" s="509"/>
      <c r="BC142" s="50"/>
    </row>
    <row r="143" spans="1:55" s="43" customFormat="1" ht="18" customHeight="1">
      <c r="A143" s="50"/>
      <c r="B143" s="193" t="s">
        <v>989</v>
      </c>
      <c r="C143" s="507" t="s">
        <v>1003</v>
      </c>
      <c r="D143" s="499"/>
      <c r="E143" s="499"/>
      <c r="F143" s="499"/>
      <c r="G143" s="499"/>
      <c r="H143" s="499"/>
      <c r="I143" s="499"/>
      <c r="J143" s="499"/>
      <c r="K143" s="499"/>
      <c r="L143" s="499"/>
      <c r="M143" s="499"/>
      <c r="N143" s="499"/>
      <c r="O143" s="499"/>
      <c r="P143" s="499"/>
      <c r="Q143" s="499"/>
      <c r="R143" s="499"/>
      <c r="S143" s="499"/>
      <c r="T143" s="499"/>
      <c r="U143" s="499"/>
      <c r="V143" s="499"/>
      <c r="W143" s="499"/>
      <c r="X143" s="499"/>
      <c r="Y143" s="499"/>
      <c r="Z143" s="505"/>
      <c r="AA143" s="789">
        <v>3</v>
      </c>
      <c r="AB143" s="790"/>
      <c r="AC143" s="790"/>
      <c r="AD143" s="791"/>
      <c r="AE143" s="684" t="s">
        <v>984</v>
      </c>
      <c r="AF143" s="508"/>
      <c r="AG143" s="508"/>
      <c r="AH143" s="508"/>
      <c r="AI143" s="508"/>
      <c r="AJ143" s="509"/>
      <c r="AK143" s="684" t="s">
        <v>984</v>
      </c>
      <c r="AL143" s="508"/>
      <c r="AM143" s="508"/>
      <c r="AN143" s="508"/>
      <c r="AO143" s="508"/>
      <c r="AP143" s="509"/>
      <c r="AQ143" s="684" t="s">
        <v>984</v>
      </c>
      <c r="AR143" s="508"/>
      <c r="AS143" s="508"/>
      <c r="AT143" s="508"/>
      <c r="AU143" s="508"/>
      <c r="AV143" s="509"/>
      <c r="AW143" s="684" t="s">
        <v>984</v>
      </c>
      <c r="AX143" s="508"/>
      <c r="AY143" s="508"/>
      <c r="AZ143" s="508"/>
      <c r="BA143" s="508"/>
      <c r="BB143" s="509"/>
      <c r="BC143" s="50"/>
    </row>
    <row r="144" spans="1:55" s="43" customFormat="1" ht="18" customHeight="1">
      <c r="A144" s="50"/>
      <c r="B144" s="193" t="s">
        <v>990</v>
      </c>
      <c r="C144" s="507" t="s">
        <v>1004</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505"/>
      <c r="AA144" s="789">
        <v>7</v>
      </c>
      <c r="AB144" s="790"/>
      <c r="AC144" s="790"/>
      <c r="AD144" s="791"/>
      <c r="AE144" s="684" t="s">
        <v>981</v>
      </c>
      <c r="AF144" s="508"/>
      <c r="AG144" s="508"/>
      <c r="AH144" s="508"/>
      <c r="AI144" s="508"/>
      <c r="AJ144" s="509"/>
      <c r="AK144" s="510" t="s">
        <v>981</v>
      </c>
      <c r="AL144" s="511"/>
      <c r="AM144" s="511"/>
      <c r="AN144" s="511"/>
      <c r="AO144" s="511"/>
      <c r="AP144" s="512"/>
      <c r="AQ144" s="510" t="s">
        <v>981</v>
      </c>
      <c r="AR144" s="511"/>
      <c r="AS144" s="511"/>
      <c r="AT144" s="511"/>
      <c r="AU144" s="511"/>
      <c r="AV144" s="512"/>
      <c r="AW144" s="510" t="s">
        <v>981</v>
      </c>
      <c r="AX144" s="511"/>
      <c r="AY144" s="511"/>
      <c r="AZ144" s="511"/>
      <c r="BA144" s="511"/>
      <c r="BB144" s="512"/>
      <c r="BC144" s="50"/>
    </row>
    <row r="145" spans="1:55" s="112" customFormat="1" ht="21" customHeight="1">
      <c r="A145" s="43"/>
      <c r="B145" s="191"/>
      <c r="C145" s="1066" t="s">
        <v>372</v>
      </c>
      <c r="D145" s="1066"/>
      <c r="E145" s="1066"/>
      <c r="F145" s="1066"/>
      <c r="G145" s="1066"/>
      <c r="H145" s="1066"/>
      <c r="I145" s="1066"/>
      <c r="J145" s="1066"/>
      <c r="K145" s="1066"/>
      <c r="L145" s="1066"/>
      <c r="M145" s="1066"/>
      <c r="N145" s="1066"/>
      <c r="O145" s="1066"/>
      <c r="P145" s="1066"/>
      <c r="Q145" s="1066"/>
      <c r="R145" s="1066"/>
      <c r="S145" s="1066"/>
      <c r="T145" s="1066"/>
      <c r="U145" s="1066"/>
      <c r="V145" s="1066"/>
      <c r="W145" s="1066"/>
      <c r="X145" s="1066"/>
      <c r="Y145" s="1066"/>
      <c r="Z145" s="1066"/>
      <c r="AA145" s="1066"/>
      <c r="AB145" s="1066"/>
      <c r="AC145" s="1066"/>
      <c r="AD145" s="1066"/>
      <c r="AE145" s="1066"/>
      <c r="AF145" s="1066"/>
      <c r="AG145" s="1066"/>
      <c r="AH145" s="1066"/>
      <c r="AI145" s="1066"/>
      <c r="AJ145" s="1066"/>
      <c r="AK145" s="459">
        <v>2750000</v>
      </c>
      <c r="AL145" s="459"/>
      <c r="AM145" s="459"/>
      <c r="AN145" s="459"/>
      <c r="AO145" s="459"/>
      <c r="AP145" s="459"/>
      <c r="AQ145" s="459">
        <v>2750000</v>
      </c>
      <c r="AR145" s="459"/>
      <c r="AS145" s="459"/>
      <c r="AT145" s="459"/>
      <c r="AU145" s="459"/>
      <c r="AV145" s="459"/>
      <c r="AW145" s="459">
        <v>2750000</v>
      </c>
      <c r="AX145" s="459"/>
      <c r="AY145" s="459"/>
      <c r="AZ145" s="459"/>
      <c r="BA145" s="459"/>
      <c r="BB145" s="459"/>
      <c r="BC145" s="43"/>
    </row>
    <row r="146" spans="3:54" s="61" customFormat="1" ht="18" customHeight="1">
      <c r="C146" s="59"/>
      <c r="D146" s="415"/>
      <c r="E146" s="415"/>
      <c r="F146" s="415"/>
      <c r="G146" s="415"/>
      <c r="H146" s="415"/>
      <c r="I146" s="415"/>
      <c r="J146" s="121"/>
      <c r="K146" s="804"/>
      <c r="L146" s="804"/>
      <c r="M146" s="804"/>
      <c r="N146" s="804"/>
      <c r="O146" s="804"/>
      <c r="P146" s="804"/>
      <c r="Q146" s="804"/>
      <c r="R146" s="804"/>
      <c r="S146" s="804"/>
      <c r="T146" s="804"/>
      <c r="U146" s="804"/>
      <c r="V146" s="804"/>
      <c r="W146" s="804"/>
      <c r="X146" s="804"/>
      <c r="Y146" s="804"/>
      <c r="Z146" s="804"/>
      <c r="AA146" s="804"/>
      <c r="AB146" s="62"/>
      <c r="AC146" s="62"/>
      <c r="AD146" s="804"/>
      <c r="AE146" s="804"/>
      <c r="AF146" s="804"/>
      <c r="AG146" s="804"/>
      <c r="AH146" s="804"/>
      <c r="AI146" s="804"/>
      <c r="AJ146" s="804"/>
      <c r="AK146" s="804"/>
      <c r="AL146" s="804"/>
      <c r="AM146" s="804"/>
      <c r="AN146" s="804"/>
      <c r="AO146" s="804"/>
      <c r="AP146" s="804"/>
      <c r="AQ146" s="63"/>
      <c r="AR146" s="63"/>
      <c r="AS146" s="804"/>
      <c r="AT146" s="804"/>
      <c r="AU146" s="804"/>
      <c r="AV146" s="804"/>
      <c r="AW146" s="804"/>
      <c r="AX146" s="804"/>
      <c r="AY146" s="804"/>
      <c r="AZ146" s="804"/>
      <c r="BA146" s="804"/>
      <c r="BB146" s="804"/>
    </row>
    <row r="147" spans="3:54" s="61" customFormat="1" ht="18" customHeight="1">
      <c r="C147" s="59"/>
      <c r="D147" s="121"/>
      <c r="E147" s="121"/>
      <c r="F147" s="121"/>
      <c r="G147" s="121"/>
      <c r="H147" s="121"/>
      <c r="I147" s="121"/>
      <c r="J147" s="121"/>
      <c r="K147" s="64"/>
      <c r="L147" s="64"/>
      <c r="M147" s="64"/>
      <c r="N147" s="64"/>
      <c r="O147" s="64"/>
      <c r="P147" s="64"/>
      <c r="Q147" s="64"/>
      <c r="R147" s="64"/>
      <c r="S147" s="64"/>
      <c r="T147" s="64"/>
      <c r="U147" s="64"/>
      <c r="V147" s="64"/>
      <c r="W147" s="64"/>
      <c r="X147" s="64"/>
      <c r="Y147" s="64"/>
      <c r="Z147" s="64"/>
      <c r="AA147" s="64"/>
      <c r="AB147" s="121"/>
      <c r="AC147" s="121"/>
      <c r="AD147" s="64"/>
      <c r="AE147" s="64"/>
      <c r="AF147" s="64"/>
      <c r="AG147" s="64"/>
      <c r="AH147" s="64"/>
      <c r="AI147" s="64"/>
      <c r="AJ147" s="64"/>
      <c r="AK147" s="64"/>
      <c r="AL147" s="64"/>
      <c r="AM147" s="64"/>
      <c r="AN147" s="64"/>
      <c r="AO147" s="64"/>
      <c r="AP147" s="64"/>
      <c r="AQ147" s="47"/>
      <c r="AR147" s="47"/>
      <c r="AS147" s="64"/>
      <c r="AT147" s="64"/>
      <c r="AU147" s="64"/>
      <c r="AV147" s="64"/>
      <c r="AW147" s="64"/>
      <c r="AX147" s="64"/>
      <c r="AY147" s="64"/>
      <c r="AZ147" s="64"/>
      <c r="BA147" s="64"/>
      <c r="BB147" s="64"/>
    </row>
    <row r="148" spans="2:54" s="43" customFormat="1" ht="26.25" customHeight="1">
      <c r="B148" s="800" t="s">
        <v>1013</v>
      </c>
      <c r="C148" s="801"/>
      <c r="D148" s="801"/>
      <c r="E148" s="801"/>
      <c r="F148" s="801"/>
      <c r="G148" s="801"/>
      <c r="H148" s="801"/>
      <c r="I148" s="801"/>
      <c r="J148" s="801"/>
      <c r="K148" s="801"/>
      <c r="L148" s="801"/>
      <c r="M148" s="801"/>
      <c r="N148" s="801"/>
      <c r="O148" s="801"/>
      <c r="P148" s="801"/>
      <c r="Q148" s="801"/>
      <c r="R148" s="801"/>
      <c r="S148" s="801"/>
      <c r="T148" s="801"/>
      <c r="U148" s="801"/>
      <c r="V148" s="801"/>
      <c r="W148" s="801"/>
      <c r="X148" s="801"/>
      <c r="Y148" s="801"/>
      <c r="Z148" s="801"/>
      <c r="AA148" s="801"/>
      <c r="AB148" s="801"/>
      <c r="AC148" s="801"/>
      <c r="AD148" s="801"/>
      <c r="AE148" s="801"/>
      <c r="AF148" s="801"/>
      <c r="AG148" s="801"/>
      <c r="AH148" s="801"/>
      <c r="AI148" s="801"/>
      <c r="AJ148" s="801"/>
      <c r="AK148" s="801"/>
      <c r="AL148" s="801"/>
      <c r="AM148" s="801"/>
      <c r="AN148" s="801"/>
      <c r="AO148" s="801"/>
      <c r="AP148" s="801"/>
      <c r="AQ148" s="801"/>
      <c r="AR148" s="801"/>
      <c r="AS148" s="801"/>
      <c r="AT148" s="801"/>
      <c r="AU148" s="801"/>
      <c r="AV148" s="801"/>
      <c r="AW148" s="801"/>
      <c r="AX148" s="801"/>
      <c r="AY148" s="801"/>
      <c r="AZ148" s="801"/>
      <c r="BA148" s="801"/>
      <c r="BB148" s="801"/>
    </row>
    <row r="149" spans="3:54" s="43" customFormat="1" ht="6" customHeight="1">
      <c r="C149" s="108"/>
      <c r="D149" s="108"/>
      <c r="E149" s="108"/>
      <c r="F149" s="108"/>
      <c r="G149" s="108"/>
      <c r="H149" s="108"/>
      <c r="I149" s="109"/>
      <c r="J149" s="109"/>
      <c r="K149" s="109"/>
      <c r="L149" s="109"/>
      <c r="M149" s="108"/>
      <c r="N149" s="108"/>
      <c r="O149" s="108"/>
      <c r="P149" s="108"/>
      <c r="Q149" s="108"/>
      <c r="R149" s="108"/>
      <c r="S149" s="108"/>
      <c r="T149" s="108"/>
      <c r="U149" s="108"/>
      <c r="V149" s="108"/>
      <c r="W149" s="110"/>
      <c r="X149" s="110"/>
      <c r="Y149" s="180"/>
      <c r="Z149" s="180"/>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row>
    <row r="150" spans="1:54" s="43" customFormat="1" ht="50.25" customHeight="1">
      <c r="A150" s="50"/>
      <c r="B150" s="192" t="s">
        <v>463</v>
      </c>
      <c r="C150" s="435" t="s">
        <v>780</v>
      </c>
      <c r="D150" s="436"/>
      <c r="E150" s="436"/>
      <c r="F150" s="436"/>
      <c r="G150" s="436"/>
      <c r="H150" s="436"/>
      <c r="I150" s="436"/>
      <c r="J150" s="436"/>
      <c r="K150" s="436"/>
      <c r="L150" s="436"/>
      <c r="M150" s="798"/>
      <c r="N150" s="798"/>
      <c r="O150" s="798"/>
      <c r="P150" s="798"/>
      <c r="Q150" s="776"/>
      <c r="R150" s="776"/>
      <c r="S150" s="776"/>
      <c r="T150" s="776"/>
      <c r="U150" s="776"/>
      <c r="V150" s="776"/>
      <c r="W150" s="776"/>
      <c r="X150" s="776"/>
      <c r="Y150" s="776"/>
      <c r="Z150" s="777"/>
      <c r="AA150" s="781" t="s">
        <v>986</v>
      </c>
      <c r="AB150" s="784"/>
      <c r="AC150" s="784"/>
      <c r="AD150" s="785"/>
      <c r="AE150" s="435" t="s">
        <v>987</v>
      </c>
      <c r="AF150" s="786"/>
      <c r="AG150" s="786"/>
      <c r="AH150" s="786"/>
      <c r="AI150" s="786"/>
      <c r="AJ150" s="787"/>
      <c r="AK150" s="449" t="s">
        <v>876</v>
      </c>
      <c r="AL150" s="450"/>
      <c r="AM150" s="450"/>
      <c r="AN150" s="450"/>
      <c r="AO150" s="450"/>
      <c r="AP150" s="451"/>
      <c r="AQ150" s="449" t="s">
        <v>877</v>
      </c>
      <c r="AR150" s="450"/>
      <c r="AS150" s="450"/>
      <c r="AT150" s="450"/>
      <c r="AU150" s="450"/>
      <c r="AV150" s="451"/>
      <c r="AW150" s="449" t="s">
        <v>878</v>
      </c>
      <c r="AX150" s="450"/>
      <c r="AY150" s="450"/>
      <c r="AZ150" s="450"/>
      <c r="BA150" s="450"/>
      <c r="BB150" s="451"/>
    </row>
    <row r="151" spans="1:55" s="43" customFormat="1" ht="18" customHeight="1">
      <c r="A151" s="50"/>
      <c r="B151" s="193">
        <v>1</v>
      </c>
      <c r="C151" s="684" t="s">
        <v>362</v>
      </c>
      <c r="D151" s="508"/>
      <c r="E151" s="508"/>
      <c r="F151" s="508"/>
      <c r="G151" s="508"/>
      <c r="H151" s="508"/>
      <c r="I151" s="508"/>
      <c r="J151" s="508"/>
      <c r="K151" s="508"/>
      <c r="L151" s="508"/>
      <c r="M151" s="774"/>
      <c r="N151" s="774"/>
      <c r="O151" s="774"/>
      <c r="P151" s="774"/>
      <c r="Q151" s="776"/>
      <c r="R151" s="776"/>
      <c r="S151" s="776"/>
      <c r="T151" s="776"/>
      <c r="U151" s="776"/>
      <c r="V151" s="776"/>
      <c r="W151" s="776"/>
      <c r="X151" s="776"/>
      <c r="Y151" s="776"/>
      <c r="Z151" s="777"/>
      <c r="AA151" s="789">
        <v>3</v>
      </c>
      <c r="AB151" s="790"/>
      <c r="AC151" s="790"/>
      <c r="AD151" s="791"/>
      <c r="AE151" s="510" t="s">
        <v>364</v>
      </c>
      <c r="AF151" s="792"/>
      <c r="AG151" s="792"/>
      <c r="AH151" s="792"/>
      <c r="AI151" s="792"/>
      <c r="AJ151" s="793"/>
      <c r="AK151" s="670" t="s">
        <v>365</v>
      </c>
      <c r="AL151" s="670"/>
      <c r="AM151" s="670"/>
      <c r="AN151" s="670"/>
      <c r="AO151" s="670"/>
      <c r="AP151" s="670"/>
      <c r="AQ151" s="670" t="s">
        <v>444</v>
      </c>
      <c r="AR151" s="670"/>
      <c r="AS151" s="670"/>
      <c r="AT151" s="670"/>
      <c r="AU151" s="670"/>
      <c r="AV151" s="670"/>
      <c r="AW151" s="670" t="s">
        <v>566</v>
      </c>
      <c r="AX151" s="670"/>
      <c r="AY151" s="670"/>
      <c r="AZ151" s="670"/>
      <c r="BA151" s="670"/>
      <c r="BB151" s="670"/>
      <c r="BC151" s="50"/>
    </row>
    <row r="152" spans="1:55" s="43" customFormat="1" ht="18" customHeight="1">
      <c r="A152" s="50"/>
      <c r="B152" s="193" t="s">
        <v>933</v>
      </c>
      <c r="C152" s="507" t="s">
        <v>1014</v>
      </c>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6"/>
      <c r="AA152" s="789">
        <v>2</v>
      </c>
      <c r="AB152" s="316"/>
      <c r="AC152" s="316"/>
      <c r="AD152" s="317"/>
      <c r="AE152" s="684" t="s">
        <v>1016</v>
      </c>
      <c r="AF152" s="489"/>
      <c r="AG152" s="489"/>
      <c r="AH152" s="489"/>
      <c r="AI152" s="489"/>
      <c r="AJ152" s="807"/>
      <c r="AK152" s="684" t="s">
        <v>1016</v>
      </c>
      <c r="AL152" s="489"/>
      <c r="AM152" s="489"/>
      <c r="AN152" s="489"/>
      <c r="AO152" s="489"/>
      <c r="AP152" s="807"/>
      <c r="AQ152" s="684" t="s">
        <v>1016</v>
      </c>
      <c r="AR152" s="489"/>
      <c r="AS152" s="489"/>
      <c r="AT152" s="489"/>
      <c r="AU152" s="489"/>
      <c r="AV152" s="807"/>
      <c r="AW152" s="684" t="s">
        <v>1016</v>
      </c>
      <c r="AX152" s="489"/>
      <c r="AY152" s="489"/>
      <c r="AZ152" s="489"/>
      <c r="BA152" s="489"/>
      <c r="BB152" s="807"/>
      <c r="BC152" s="50"/>
    </row>
    <row r="153" spans="1:55" s="43" customFormat="1" ht="18" customHeight="1">
      <c r="A153" s="50"/>
      <c r="B153" s="193" t="s">
        <v>314</v>
      </c>
      <c r="C153" s="507" t="s">
        <v>1015</v>
      </c>
      <c r="D153" s="499"/>
      <c r="E153" s="499"/>
      <c r="F153" s="499"/>
      <c r="G153" s="499"/>
      <c r="H153" s="499"/>
      <c r="I153" s="499"/>
      <c r="J153" s="499"/>
      <c r="K153" s="499"/>
      <c r="L153" s="499"/>
      <c r="M153" s="499"/>
      <c r="N153" s="499"/>
      <c r="O153" s="499"/>
      <c r="P153" s="499"/>
      <c r="Q153" s="499"/>
      <c r="R153" s="499"/>
      <c r="S153" s="499"/>
      <c r="T153" s="499"/>
      <c r="U153" s="499"/>
      <c r="V153" s="499"/>
      <c r="W153" s="499"/>
      <c r="X153" s="499"/>
      <c r="Y153" s="499"/>
      <c r="Z153" s="505"/>
      <c r="AA153" s="789">
        <v>1</v>
      </c>
      <c r="AB153" s="790"/>
      <c r="AC153" s="790"/>
      <c r="AD153" s="791"/>
      <c r="AE153" s="684" t="s">
        <v>980</v>
      </c>
      <c r="AF153" s="508"/>
      <c r="AG153" s="508"/>
      <c r="AH153" s="508"/>
      <c r="AI153" s="508"/>
      <c r="AJ153" s="509"/>
      <c r="AK153" s="684" t="s">
        <v>980</v>
      </c>
      <c r="AL153" s="508"/>
      <c r="AM153" s="508"/>
      <c r="AN153" s="508"/>
      <c r="AO153" s="508"/>
      <c r="AP153" s="509"/>
      <c r="AQ153" s="510" t="s">
        <v>980</v>
      </c>
      <c r="AR153" s="511"/>
      <c r="AS153" s="511"/>
      <c r="AT153" s="511"/>
      <c r="AU153" s="511"/>
      <c r="AV153" s="512"/>
      <c r="AW153" s="510" t="s">
        <v>980</v>
      </c>
      <c r="AX153" s="511"/>
      <c r="AY153" s="511"/>
      <c r="AZ153" s="511"/>
      <c r="BA153" s="511"/>
      <c r="BB153" s="512"/>
      <c r="BC153" s="50"/>
    </row>
    <row r="154" spans="1:55" s="112" customFormat="1" ht="21" customHeight="1">
      <c r="A154" s="43"/>
      <c r="B154" s="191"/>
      <c r="C154" s="1066" t="s">
        <v>372</v>
      </c>
      <c r="D154" s="1066"/>
      <c r="E154" s="1066"/>
      <c r="F154" s="1066"/>
      <c r="G154" s="1066"/>
      <c r="H154" s="1066"/>
      <c r="I154" s="1066"/>
      <c r="J154" s="1066"/>
      <c r="K154" s="1066"/>
      <c r="L154" s="1066"/>
      <c r="M154" s="1066"/>
      <c r="N154" s="1066"/>
      <c r="O154" s="1066"/>
      <c r="P154" s="1066"/>
      <c r="Q154" s="1066"/>
      <c r="R154" s="1066"/>
      <c r="S154" s="1066"/>
      <c r="T154" s="1066"/>
      <c r="U154" s="1066"/>
      <c r="V154" s="1066"/>
      <c r="W154" s="1066"/>
      <c r="X154" s="1066"/>
      <c r="Y154" s="1066"/>
      <c r="Z154" s="1066"/>
      <c r="AA154" s="1066"/>
      <c r="AB154" s="1066"/>
      <c r="AC154" s="1066"/>
      <c r="AD154" s="1066"/>
      <c r="AE154" s="1066"/>
      <c r="AF154" s="1066"/>
      <c r="AG154" s="1066"/>
      <c r="AH154" s="1066"/>
      <c r="AI154" s="1066"/>
      <c r="AJ154" s="1066"/>
      <c r="AK154" s="435">
        <v>46000</v>
      </c>
      <c r="AL154" s="436"/>
      <c r="AM154" s="436"/>
      <c r="AN154" s="436"/>
      <c r="AO154" s="436"/>
      <c r="AP154" s="456"/>
      <c r="AQ154" s="459">
        <v>46000</v>
      </c>
      <c r="AR154" s="459"/>
      <c r="AS154" s="459"/>
      <c r="AT154" s="459"/>
      <c r="AU154" s="459"/>
      <c r="AV154" s="459"/>
      <c r="AW154" s="459">
        <v>46000</v>
      </c>
      <c r="AX154" s="459"/>
      <c r="AY154" s="459"/>
      <c r="AZ154" s="459"/>
      <c r="BA154" s="459"/>
      <c r="BB154" s="459"/>
      <c r="BC154" s="43"/>
    </row>
    <row r="156" spans="2:54" s="43" customFormat="1" ht="26.25" customHeight="1">
      <c r="B156" s="800" t="s">
        <v>1017</v>
      </c>
      <c r="C156" s="801"/>
      <c r="D156" s="801"/>
      <c r="E156" s="801"/>
      <c r="F156" s="801"/>
      <c r="G156" s="801"/>
      <c r="H156" s="801"/>
      <c r="I156" s="801"/>
      <c r="J156" s="801"/>
      <c r="K156" s="801"/>
      <c r="L156" s="801"/>
      <c r="M156" s="801"/>
      <c r="N156" s="801"/>
      <c r="O156" s="801"/>
      <c r="P156" s="801"/>
      <c r="Q156" s="801"/>
      <c r="R156" s="801"/>
      <c r="S156" s="801"/>
      <c r="T156" s="801"/>
      <c r="U156" s="801"/>
      <c r="V156" s="801"/>
      <c r="W156" s="801"/>
      <c r="X156" s="801"/>
      <c r="Y156" s="801"/>
      <c r="Z156" s="801"/>
      <c r="AA156" s="801"/>
      <c r="AB156" s="801"/>
      <c r="AC156" s="801"/>
      <c r="AD156" s="801"/>
      <c r="AE156" s="801"/>
      <c r="AF156" s="801"/>
      <c r="AG156" s="801"/>
      <c r="AH156" s="801"/>
      <c r="AI156" s="801"/>
      <c r="AJ156" s="801"/>
      <c r="AK156" s="801"/>
      <c r="AL156" s="801"/>
      <c r="AM156" s="801"/>
      <c r="AN156" s="801"/>
      <c r="AO156" s="801"/>
      <c r="AP156" s="801"/>
      <c r="AQ156" s="801"/>
      <c r="AR156" s="801"/>
      <c r="AS156" s="801"/>
      <c r="AT156" s="801"/>
      <c r="AU156" s="801"/>
      <c r="AV156" s="801"/>
      <c r="AW156" s="801"/>
      <c r="AX156" s="801"/>
      <c r="AY156" s="801"/>
      <c r="AZ156" s="801"/>
      <c r="BA156" s="801"/>
      <c r="BB156" s="801"/>
    </row>
    <row r="157" spans="3:54" s="43" customFormat="1" ht="6" customHeight="1">
      <c r="C157" s="108"/>
      <c r="D157" s="108"/>
      <c r="E157" s="108"/>
      <c r="F157" s="108"/>
      <c r="G157" s="108"/>
      <c r="H157" s="108"/>
      <c r="I157" s="109"/>
      <c r="J157" s="109"/>
      <c r="K157" s="109"/>
      <c r="L157" s="109"/>
      <c r="M157" s="108"/>
      <c r="N157" s="108"/>
      <c r="O157" s="108"/>
      <c r="P157" s="108"/>
      <c r="Q157" s="108"/>
      <c r="R157" s="108"/>
      <c r="S157" s="108"/>
      <c r="T157" s="108"/>
      <c r="U157" s="108"/>
      <c r="V157" s="108"/>
      <c r="W157" s="110"/>
      <c r="X157" s="11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row>
    <row r="158" spans="1:54" s="43" customFormat="1" ht="50.25" customHeight="1">
      <c r="A158" s="50"/>
      <c r="B158" s="192" t="s">
        <v>463</v>
      </c>
      <c r="C158" s="435" t="s">
        <v>780</v>
      </c>
      <c r="D158" s="436"/>
      <c r="E158" s="436"/>
      <c r="F158" s="436"/>
      <c r="G158" s="436"/>
      <c r="H158" s="436"/>
      <c r="I158" s="436"/>
      <c r="J158" s="436"/>
      <c r="K158" s="436"/>
      <c r="L158" s="436"/>
      <c r="M158" s="798"/>
      <c r="N158" s="798"/>
      <c r="O158" s="798"/>
      <c r="P158" s="799"/>
      <c r="Q158" s="781" t="s">
        <v>621</v>
      </c>
      <c r="R158" s="782"/>
      <c r="S158" s="782"/>
      <c r="T158" s="782"/>
      <c r="U158" s="782"/>
      <c r="V158" s="782"/>
      <c r="W158" s="782"/>
      <c r="X158" s="782"/>
      <c r="Y158" s="782"/>
      <c r="Z158" s="783"/>
      <c r="AA158" s="781" t="s">
        <v>1019</v>
      </c>
      <c r="AB158" s="784"/>
      <c r="AC158" s="784"/>
      <c r="AD158" s="785"/>
      <c r="AE158" s="435" t="s">
        <v>1020</v>
      </c>
      <c r="AF158" s="786"/>
      <c r="AG158" s="786"/>
      <c r="AH158" s="786"/>
      <c r="AI158" s="786"/>
      <c r="AJ158" s="787"/>
      <c r="AK158" s="449" t="s">
        <v>876</v>
      </c>
      <c r="AL158" s="450"/>
      <c r="AM158" s="450"/>
      <c r="AN158" s="450"/>
      <c r="AO158" s="450"/>
      <c r="AP158" s="451"/>
      <c r="AQ158" s="449" t="s">
        <v>877</v>
      </c>
      <c r="AR158" s="450"/>
      <c r="AS158" s="450"/>
      <c r="AT158" s="450"/>
      <c r="AU158" s="450"/>
      <c r="AV158" s="451"/>
      <c r="AW158" s="449" t="s">
        <v>878</v>
      </c>
      <c r="AX158" s="450"/>
      <c r="AY158" s="450"/>
      <c r="AZ158" s="450"/>
      <c r="BA158" s="450"/>
      <c r="BB158" s="451"/>
    </row>
    <row r="159" spans="1:55" s="43" customFormat="1" ht="18" customHeight="1">
      <c r="A159" s="50"/>
      <c r="B159" s="193">
        <v>1</v>
      </c>
      <c r="C159" s="684" t="s">
        <v>362</v>
      </c>
      <c r="D159" s="508"/>
      <c r="E159" s="508"/>
      <c r="F159" s="508"/>
      <c r="G159" s="508"/>
      <c r="H159" s="508"/>
      <c r="I159" s="508"/>
      <c r="J159" s="508"/>
      <c r="K159" s="508"/>
      <c r="L159" s="508"/>
      <c r="M159" s="774"/>
      <c r="N159" s="774"/>
      <c r="O159" s="774"/>
      <c r="P159" s="775"/>
      <c r="Q159" s="599" t="s">
        <v>363</v>
      </c>
      <c r="R159" s="782"/>
      <c r="S159" s="782"/>
      <c r="T159" s="782"/>
      <c r="U159" s="782"/>
      <c r="V159" s="782"/>
      <c r="W159" s="782"/>
      <c r="X159" s="782"/>
      <c r="Y159" s="782"/>
      <c r="Z159" s="783"/>
      <c r="AA159" s="789">
        <v>4</v>
      </c>
      <c r="AB159" s="790"/>
      <c r="AC159" s="790"/>
      <c r="AD159" s="791"/>
      <c r="AE159" s="510" t="s">
        <v>365</v>
      </c>
      <c r="AF159" s="792"/>
      <c r="AG159" s="792"/>
      <c r="AH159" s="792"/>
      <c r="AI159" s="792"/>
      <c r="AJ159" s="793"/>
      <c r="AK159" s="670" t="s">
        <v>444</v>
      </c>
      <c r="AL159" s="670"/>
      <c r="AM159" s="670"/>
      <c r="AN159" s="670"/>
      <c r="AO159" s="670"/>
      <c r="AP159" s="670"/>
      <c r="AQ159" s="670" t="s">
        <v>566</v>
      </c>
      <c r="AR159" s="670"/>
      <c r="AS159" s="670"/>
      <c r="AT159" s="670"/>
      <c r="AU159" s="670"/>
      <c r="AV159" s="670"/>
      <c r="AW159" s="670" t="s">
        <v>567</v>
      </c>
      <c r="AX159" s="670"/>
      <c r="AY159" s="670"/>
      <c r="AZ159" s="670"/>
      <c r="BA159" s="670"/>
      <c r="BB159" s="670"/>
      <c r="BC159" s="50"/>
    </row>
    <row r="160" spans="1:55" s="43" customFormat="1" ht="18" customHeight="1">
      <c r="A160" s="50"/>
      <c r="B160" s="193" t="s">
        <v>933</v>
      </c>
      <c r="C160" s="507" t="s">
        <v>1018</v>
      </c>
      <c r="D160" s="499"/>
      <c r="E160" s="499"/>
      <c r="F160" s="499"/>
      <c r="G160" s="499"/>
      <c r="H160" s="499"/>
      <c r="I160" s="499"/>
      <c r="J160" s="499"/>
      <c r="K160" s="499"/>
      <c r="L160" s="499"/>
      <c r="M160" s="499"/>
      <c r="N160" s="499"/>
      <c r="O160" s="499"/>
      <c r="P160" s="505"/>
      <c r="Q160" s="599" t="s">
        <v>364</v>
      </c>
      <c r="R160" s="600"/>
      <c r="S160" s="600"/>
      <c r="T160" s="600"/>
      <c r="U160" s="600"/>
      <c r="V160" s="600"/>
      <c r="W160" s="600"/>
      <c r="X160" s="600"/>
      <c r="Y160" s="600"/>
      <c r="Z160" s="477"/>
      <c r="AA160" s="789">
        <v>55000</v>
      </c>
      <c r="AB160" s="790"/>
      <c r="AC160" s="790"/>
      <c r="AD160" s="791"/>
      <c r="AE160" s="684" t="s">
        <v>1021</v>
      </c>
      <c r="AF160" s="508"/>
      <c r="AG160" s="508"/>
      <c r="AH160" s="508"/>
      <c r="AI160" s="508"/>
      <c r="AJ160" s="509"/>
      <c r="AK160" s="684" t="s">
        <v>1021</v>
      </c>
      <c r="AL160" s="508"/>
      <c r="AM160" s="508"/>
      <c r="AN160" s="508"/>
      <c r="AO160" s="508"/>
      <c r="AP160" s="509"/>
      <c r="AQ160" s="684" t="s">
        <v>1021</v>
      </c>
      <c r="AR160" s="508"/>
      <c r="AS160" s="508"/>
      <c r="AT160" s="508"/>
      <c r="AU160" s="508"/>
      <c r="AV160" s="509"/>
      <c r="AW160" s="684" t="s">
        <v>1021</v>
      </c>
      <c r="AX160" s="508"/>
      <c r="AY160" s="508"/>
      <c r="AZ160" s="508"/>
      <c r="BA160" s="508"/>
      <c r="BB160" s="509"/>
      <c r="BC160" s="50"/>
    </row>
    <row r="161" spans="1:55" s="112" customFormat="1" ht="21" customHeight="1">
      <c r="A161" s="43"/>
      <c r="B161" s="43"/>
      <c r="C161" s="1045" t="s">
        <v>372</v>
      </c>
      <c r="D161" s="1045"/>
      <c r="E161" s="1045"/>
      <c r="F161" s="1045"/>
      <c r="G161" s="1045"/>
      <c r="H161" s="1045"/>
      <c r="I161" s="1045"/>
      <c r="J161" s="1045"/>
      <c r="K161" s="1045"/>
      <c r="L161" s="1045"/>
      <c r="M161" s="1045"/>
      <c r="N161" s="1045"/>
      <c r="O161" s="1045"/>
      <c r="P161" s="1045"/>
      <c r="Q161" s="1045"/>
      <c r="R161" s="1045"/>
      <c r="S161" s="1045"/>
      <c r="T161" s="1045"/>
      <c r="U161" s="1045"/>
      <c r="V161" s="1045"/>
      <c r="W161" s="1045"/>
      <c r="X161" s="1045"/>
      <c r="Y161" s="1045"/>
      <c r="Z161" s="1045"/>
      <c r="AA161" s="1045"/>
      <c r="AB161" s="1045"/>
      <c r="AC161" s="1045"/>
      <c r="AD161" s="1045"/>
      <c r="AE161" s="1045"/>
      <c r="AF161" s="1045"/>
      <c r="AG161" s="1045"/>
      <c r="AH161" s="1045"/>
      <c r="AI161" s="1045"/>
      <c r="AJ161" s="1045"/>
      <c r="AK161" s="670" t="s">
        <v>1021</v>
      </c>
      <c r="AL161" s="670"/>
      <c r="AM161" s="670"/>
      <c r="AN161" s="670"/>
      <c r="AO161" s="670"/>
      <c r="AP161" s="670"/>
      <c r="AQ161" s="684" t="s">
        <v>1021</v>
      </c>
      <c r="AR161" s="508"/>
      <c r="AS161" s="508"/>
      <c r="AT161" s="508"/>
      <c r="AU161" s="508"/>
      <c r="AV161" s="509"/>
      <c r="AW161" s="684" t="s">
        <v>1021</v>
      </c>
      <c r="AX161" s="508"/>
      <c r="AY161" s="508"/>
      <c r="AZ161" s="508"/>
      <c r="BA161" s="508"/>
      <c r="BB161" s="509"/>
      <c r="BC161" s="43"/>
    </row>
    <row r="163" spans="2:54" s="43" customFormat="1" ht="26.25" customHeight="1">
      <c r="B163" s="800" t="s">
        <v>1022</v>
      </c>
      <c r="C163" s="801"/>
      <c r="D163" s="801"/>
      <c r="E163" s="801"/>
      <c r="F163" s="801"/>
      <c r="G163" s="801"/>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801"/>
      <c r="AK163" s="801"/>
      <c r="AL163" s="801"/>
      <c r="AM163" s="801"/>
      <c r="AN163" s="801"/>
      <c r="AO163" s="801"/>
      <c r="AP163" s="801"/>
      <c r="AQ163" s="801"/>
      <c r="AR163" s="801"/>
      <c r="AS163" s="801"/>
      <c r="AT163" s="801"/>
      <c r="AU163" s="801"/>
      <c r="AV163" s="801"/>
      <c r="AW163" s="801"/>
      <c r="AX163" s="801"/>
      <c r="AY163" s="801"/>
      <c r="AZ163" s="801"/>
      <c r="BA163" s="801"/>
      <c r="BB163" s="801"/>
    </row>
    <row r="164" spans="3:54" s="43" customFormat="1" ht="6" customHeight="1">
      <c r="C164" s="108"/>
      <c r="D164" s="108"/>
      <c r="E164" s="108"/>
      <c r="F164" s="108"/>
      <c r="G164" s="108"/>
      <c r="H164" s="108"/>
      <c r="I164" s="109"/>
      <c r="J164" s="109"/>
      <c r="K164" s="109"/>
      <c r="L164" s="109"/>
      <c r="M164" s="108"/>
      <c r="N164" s="108"/>
      <c r="O164" s="108"/>
      <c r="P164" s="108"/>
      <c r="Q164" s="108"/>
      <c r="R164" s="108"/>
      <c r="S164" s="108"/>
      <c r="T164" s="108"/>
      <c r="U164" s="108"/>
      <c r="V164" s="108"/>
      <c r="W164" s="110"/>
      <c r="X164" s="11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180"/>
      <c r="AT164" s="180"/>
      <c r="AU164" s="180"/>
      <c r="AV164" s="180"/>
      <c r="AW164" s="180"/>
      <c r="AX164" s="180"/>
      <c r="AY164" s="180"/>
      <c r="AZ164" s="180"/>
      <c r="BA164" s="180"/>
      <c r="BB164" s="180"/>
    </row>
    <row r="165" spans="1:54" s="43" customFormat="1" ht="50.25" customHeight="1">
      <c r="A165" s="50"/>
      <c r="B165" s="192" t="s">
        <v>463</v>
      </c>
      <c r="C165" s="435" t="s">
        <v>780</v>
      </c>
      <c r="D165" s="436"/>
      <c r="E165" s="436"/>
      <c r="F165" s="436"/>
      <c r="G165" s="436"/>
      <c r="H165" s="436"/>
      <c r="I165" s="436"/>
      <c r="J165" s="436"/>
      <c r="K165" s="436"/>
      <c r="L165" s="436"/>
      <c r="M165" s="798"/>
      <c r="N165" s="798"/>
      <c r="O165" s="798"/>
      <c r="P165" s="799"/>
      <c r="Q165" s="781" t="s">
        <v>621</v>
      </c>
      <c r="R165" s="782"/>
      <c r="S165" s="782"/>
      <c r="T165" s="782"/>
      <c r="U165" s="782"/>
      <c r="V165" s="782"/>
      <c r="W165" s="782"/>
      <c r="X165" s="782"/>
      <c r="Y165" s="782"/>
      <c r="Z165" s="783"/>
      <c r="AA165" s="781" t="s">
        <v>1019</v>
      </c>
      <c r="AB165" s="784"/>
      <c r="AC165" s="784"/>
      <c r="AD165" s="785"/>
      <c r="AE165" s="435" t="s">
        <v>1024</v>
      </c>
      <c r="AF165" s="786"/>
      <c r="AG165" s="786"/>
      <c r="AH165" s="786"/>
      <c r="AI165" s="786"/>
      <c r="AJ165" s="787"/>
      <c r="AK165" s="449" t="s">
        <v>876</v>
      </c>
      <c r="AL165" s="450"/>
      <c r="AM165" s="450"/>
      <c r="AN165" s="450"/>
      <c r="AO165" s="450"/>
      <c r="AP165" s="451"/>
      <c r="AQ165" s="449" t="s">
        <v>877</v>
      </c>
      <c r="AR165" s="450"/>
      <c r="AS165" s="450"/>
      <c r="AT165" s="450"/>
      <c r="AU165" s="450"/>
      <c r="AV165" s="451"/>
      <c r="AW165" s="449" t="s">
        <v>878</v>
      </c>
      <c r="AX165" s="450"/>
      <c r="AY165" s="450"/>
      <c r="AZ165" s="450"/>
      <c r="BA165" s="450"/>
      <c r="BB165" s="451"/>
    </row>
    <row r="166" spans="1:55" s="43" customFormat="1" ht="18" customHeight="1">
      <c r="A166" s="50"/>
      <c r="B166" s="193">
        <v>1</v>
      </c>
      <c r="C166" s="684" t="s">
        <v>362</v>
      </c>
      <c r="D166" s="508"/>
      <c r="E166" s="508"/>
      <c r="F166" s="508"/>
      <c r="G166" s="508"/>
      <c r="H166" s="508"/>
      <c r="I166" s="508"/>
      <c r="J166" s="508"/>
      <c r="K166" s="508"/>
      <c r="L166" s="508"/>
      <c r="M166" s="774"/>
      <c r="N166" s="774"/>
      <c r="O166" s="774"/>
      <c r="P166" s="775"/>
      <c r="Q166" s="599" t="s">
        <v>363</v>
      </c>
      <c r="R166" s="782"/>
      <c r="S166" s="782"/>
      <c r="T166" s="782"/>
      <c r="U166" s="782"/>
      <c r="V166" s="782"/>
      <c r="W166" s="782"/>
      <c r="X166" s="782"/>
      <c r="Y166" s="782"/>
      <c r="Z166" s="783"/>
      <c r="AA166" s="789">
        <v>4</v>
      </c>
      <c r="AB166" s="790"/>
      <c r="AC166" s="790"/>
      <c r="AD166" s="791"/>
      <c r="AE166" s="510" t="s">
        <v>365</v>
      </c>
      <c r="AF166" s="792"/>
      <c r="AG166" s="792"/>
      <c r="AH166" s="792"/>
      <c r="AI166" s="792"/>
      <c r="AJ166" s="793"/>
      <c r="AK166" s="670" t="s">
        <v>444</v>
      </c>
      <c r="AL166" s="670"/>
      <c r="AM166" s="670"/>
      <c r="AN166" s="670"/>
      <c r="AO166" s="670"/>
      <c r="AP166" s="670"/>
      <c r="AQ166" s="670" t="s">
        <v>566</v>
      </c>
      <c r="AR166" s="670"/>
      <c r="AS166" s="670"/>
      <c r="AT166" s="670"/>
      <c r="AU166" s="670"/>
      <c r="AV166" s="670"/>
      <c r="AW166" s="670" t="s">
        <v>567</v>
      </c>
      <c r="AX166" s="670"/>
      <c r="AY166" s="670"/>
      <c r="AZ166" s="670"/>
      <c r="BA166" s="670"/>
      <c r="BB166" s="670"/>
      <c r="BC166" s="50"/>
    </row>
    <row r="167" spans="1:55" s="43" customFormat="1" ht="18" customHeight="1">
      <c r="A167" s="50"/>
      <c r="B167" s="193" t="s">
        <v>933</v>
      </c>
      <c r="C167" s="507" t="s">
        <v>1023</v>
      </c>
      <c r="D167" s="499"/>
      <c r="E167" s="499"/>
      <c r="F167" s="499"/>
      <c r="G167" s="499"/>
      <c r="H167" s="499"/>
      <c r="I167" s="499"/>
      <c r="J167" s="499"/>
      <c r="K167" s="499"/>
      <c r="L167" s="499"/>
      <c r="M167" s="499"/>
      <c r="N167" s="499"/>
      <c r="O167" s="499"/>
      <c r="P167" s="505"/>
      <c r="Q167" s="599" t="s">
        <v>1025</v>
      </c>
      <c r="R167" s="600"/>
      <c r="S167" s="600"/>
      <c r="T167" s="600"/>
      <c r="U167" s="600"/>
      <c r="V167" s="600"/>
      <c r="W167" s="600"/>
      <c r="X167" s="600"/>
      <c r="Y167" s="600"/>
      <c r="Z167" s="477"/>
      <c r="AA167" s="789">
        <v>50</v>
      </c>
      <c r="AB167" s="790"/>
      <c r="AC167" s="790"/>
      <c r="AD167" s="791"/>
      <c r="AE167" s="684" t="s">
        <v>1026</v>
      </c>
      <c r="AF167" s="508"/>
      <c r="AG167" s="508"/>
      <c r="AH167" s="508"/>
      <c r="AI167" s="508"/>
      <c r="AJ167" s="509"/>
      <c r="AK167" s="684" t="s">
        <v>1026</v>
      </c>
      <c r="AL167" s="508"/>
      <c r="AM167" s="508"/>
      <c r="AN167" s="508"/>
      <c r="AO167" s="508"/>
      <c r="AP167" s="509"/>
      <c r="AQ167" s="684" t="s">
        <v>1026</v>
      </c>
      <c r="AR167" s="508"/>
      <c r="AS167" s="508"/>
      <c r="AT167" s="508"/>
      <c r="AU167" s="508"/>
      <c r="AV167" s="509"/>
      <c r="AW167" s="684" t="s">
        <v>1026</v>
      </c>
      <c r="AX167" s="508"/>
      <c r="AY167" s="508"/>
      <c r="AZ167" s="508"/>
      <c r="BA167" s="508"/>
      <c r="BB167" s="509"/>
      <c r="BC167" s="50"/>
    </row>
    <row r="168" spans="1:55" s="112" customFormat="1" ht="21" customHeight="1">
      <c r="A168" s="43"/>
      <c r="B168" s="43"/>
      <c r="C168" s="1045" t="s">
        <v>372</v>
      </c>
      <c r="D168" s="1045"/>
      <c r="E168" s="1045"/>
      <c r="F168" s="1045"/>
      <c r="G168" s="1045"/>
      <c r="H168" s="1045"/>
      <c r="I168" s="1045"/>
      <c r="J168" s="1045"/>
      <c r="K168" s="1045"/>
      <c r="L168" s="1045"/>
      <c r="M168" s="1045"/>
      <c r="N168" s="1045"/>
      <c r="O168" s="1045"/>
      <c r="P168" s="1045"/>
      <c r="Q168" s="1045"/>
      <c r="R168" s="1045"/>
      <c r="S168" s="1045"/>
      <c r="T168" s="1045"/>
      <c r="U168" s="1045"/>
      <c r="V168" s="1045"/>
      <c r="W168" s="1045"/>
      <c r="X168" s="1045"/>
      <c r="Y168" s="1045"/>
      <c r="Z168" s="1045"/>
      <c r="AA168" s="1045"/>
      <c r="AB168" s="1045"/>
      <c r="AC168" s="1045"/>
      <c r="AD168" s="1045"/>
      <c r="AE168" s="1045"/>
      <c r="AF168" s="1045"/>
      <c r="AG168" s="1045"/>
      <c r="AH168" s="1045"/>
      <c r="AI168" s="1045"/>
      <c r="AJ168" s="1045"/>
      <c r="AK168" s="670" t="s">
        <v>1026</v>
      </c>
      <c r="AL168" s="670"/>
      <c r="AM168" s="670"/>
      <c r="AN168" s="670"/>
      <c r="AO168" s="670"/>
      <c r="AP168" s="670"/>
      <c r="AQ168" s="684" t="s">
        <v>1026</v>
      </c>
      <c r="AR168" s="508"/>
      <c r="AS168" s="508"/>
      <c r="AT168" s="508"/>
      <c r="AU168" s="508"/>
      <c r="AV168" s="509"/>
      <c r="AW168" s="684" t="s">
        <v>1026</v>
      </c>
      <c r="AX168" s="508"/>
      <c r="AY168" s="508"/>
      <c r="AZ168" s="508"/>
      <c r="BA168" s="508"/>
      <c r="BB168" s="509"/>
      <c r="BC168" s="43"/>
    </row>
    <row r="170" spans="2:54" s="43" customFormat="1" ht="26.25" customHeight="1">
      <c r="B170" s="800" t="s">
        <v>1027</v>
      </c>
      <c r="C170" s="801"/>
      <c r="D170" s="801"/>
      <c r="E170" s="801"/>
      <c r="F170" s="801"/>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801"/>
      <c r="AK170" s="801"/>
      <c r="AL170" s="801"/>
      <c r="AM170" s="801"/>
      <c r="AN170" s="801"/>
      <c r="AO170" s="801"/>
      <c r="AP170" s="801"/>
      <c r="AQ170" s="801"/>
      <c r="AR170" s="801"/>
      <c r="AS170" s="801"/>
      <c r="AT170" s="801"/>
      <c r="AU170" s="801"/>
      <c r="AV170" s="801"/>
      <c r="AW170" s="801"/>
      <c r="AX170" s="801"/>
      <c r="AY170" s="801"/>
      <c r="AZ170" s="801"/>
      <c r="BA170" s="801"/>
      <c r="BB170" s="801"/>
    </row>
    <row r="171" spans="3:54" s="43" customFormat="1" ht="6" customHeight="1">
      <c r="C171" s="108"/>
      <c r="D171" s="108"/>
      <c r="E171" s="108"/>
      <c r="F171" s="108"/>
      <c r="G171" s="108"/>
      <c r="H171" s="108"/>
      <c r="I171" s="109"/>
      <c r="J171" s="109"/>
      <c r="K171" s="109"/>
      <c r="L171" s="109"/>
      <c r="M171" s="108"/>
      <c r="N171" s="108"/>
      <c r="O171" s="108"/>
      <c r="P171" s="108"/>
      <c r="Q171" s="108"/>
      <c r="R171" s="108"/>
      <c r="S171" s="108"/>
      <c r="T171" s="108"/>
      <c r="U171" s="108"/>
      <c r="V171" s="108"/>
      <c r="W171" s="110"/>
      <c r="X171" s="11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0"/>
      <c r="AY171" s="180"/>
      <c r="AZ171" s="180"/>
      <c r="BA171" s="180"/>
      <c r="BB171" s="180"/>
    </row>
    <row r="172" spans="1:54" s="43" customFormat="1" ht="50.25" customHeight="1">
      <c r="A172" s="50"/>
      <c r="B172" s="192" t="s">
        <v>463</v>
      </c>
      <c r="C172" s="435" t="s">
        <v>780</v>
      </c>
      <c r="D172" s="436"/>
      <c r="E172" s="436"/>
      <c r="F172" s="436"/>
      <c r="G172" s="436"/>
      <c r="H172" s="436"/>
      <c r="I172" s="436"/>
      <c r="J172" s="436"/>
      <c r="K172" s="436"/>
      <c r="L172" s="436"/>
      <c r="M172" s="798"/>
      <c r="N172" s="798"/>
      <c r="O172" s="798"/>
      <c r="P172" s="799"/>
      <c r="Q172" s="781" t="s">
        <v>621</v>
      </c>
      <c r="R172" s="782"/>
      <c r="S172" s="782"/>
      <c r="T172" s="782"/>
      <c r="U172" s="782"/>
      <c r="V172" s="782"/>
      <c r="W172" s="782"/>
      <c r="X172" s="782"/>
      <c r="Y172" s="782"/>
      <c r="Z172" s="783"/>
      <c r="AA172" s="781" t="s">
        <v>1019</v>
      </c>
      <c r="AB172" s="784"/>
      <c r="AC172" s="784"/>
      <c r="AD172" s="785"/>
      <c r="AE172" s="435" t="s">
        <v>1024</v>
      </c>
      <c r="AF172" s="786"/>
      <c r="AG172" s="786"/>
      <c r="AH172" s="786"/>
      <c r="AI172" s="786"/>
      <c r="AJ172" s="787"/>
      <c r="AK172" s="449" t="s">
        <v>876</v>
      </c>
      <c r="AL172" s="450"/>
      <c r="AM172" s="450"/>
      <c r="AN172" s="450"/>
      <c r="AO172" s="450"/>
      <c r="AP172" s="451"/>
      <c r="AQ172" s="449" t="s">
        <v>877</v>
      </c>
      <c r="AR172" s="450"/>
      <c r="AS172" s="450"/>
      <c r="AT172" s="450"/>
      <c r="AU172" s="450"/>
      <c r="AV172" s="451"/>
      <c r="AW172" s="449" t="s">
        <v>878</v>
      </c>
      <c r="AX172" s="450"/>
      <c r="AY172" s="450"/>
      <c r="AZ172" s="450"/>
      <c r="BA172" s="450"/>
      <c r="BB172" s="451"/>
    </row>
    <row r="173" spans="1:55" s="43" customFormat="1" ht="18" customHeight="1">
      <c r="A173" s="50"/>
      <c r="B173" s="193">
        <v>1</v>
      </c>
      <c r="C173" s="684" t="s">
        <v>362</v>
      </c>
      <c r="D173" s="508"/>
      <c r="E173" s="508"/>
      <c r="F173" s="508"/>
      <c r="G173" s="508"/>
      <c r="H173" s="508"/>
      <c r="I173" s="508"/>
      <c r="J173" s="508"/>
      <c r="K173" s="508"/>
      <c r="L173" s="508"/>
      <c r="M173" s="774"/>
      <c r="N173" s="774"/>
      <c r="O173" s="774"/>
      <c r="P173" s="775"/>
      <c r="Q173" s="599" t="s">
        <v>363</v>
      </c>
      <c r="R173" s="782"/>
      <c r="S173" s="782"/>
      <c r="T173" s="782"/>
      <c r="U173" s="782"/>
      <c r="V173" s="782"/>
      <c r="W173" s="782"/>
      <c r="X173" s="782"/>
      <c r="Y173" s="782"/>
      <c r="Z173" s="783"/>
      <c r="AA173" s="789">
        <v>4</v>
      </c>
      <c r="AB173" s="790"/>
      <c r="AC173" s="790"/>
      <c r="AD173" s="791"/>
      <c r="AE173" s="510" t="s">
        <v>365</v>
      </c>
      <c r="AF173" s="792"/>
      <c r="AG173" s="792"/>
      <c r="AH173" s="792"/>
      <c r="AI173" s="792"/>
      <c r="AJ173" s="793"/>
      <c r="AK173" s="670" t="s">
        <v>444</v>
      </c>
      <c r="AL173" s="670"/>
      <c r="AM173" s="670"/>
      <c r="AN173" s="670"/>
      <c r="AO173" s="670"/>
      <c r="AP173" s="670"/>
      <c r="AQ173" s="670" t="s">
        <v>566</v>
      </c>
      <c r="AR173" s="670"/>
      <c r="AS173" s="670"/>
      <c r="AT173" s="670"/>
      <c r="AU173" s="670"/>
      <c r="AV173" s="670"/>
      <c r="AW173" s="670" t="s">
        <v>567</v>
      </c>
      <c r="AX173" s="670"/>
      <c r="AY173" s="670"/>
      <c r="AZ173" s="670"/>
      <c r="BA173" s="670"/>
      <c r="BB173" s="670"/>
      <c r="BC173" s="50"/>
    </row>
    <row r="174" spans="1:55" s="43" customFormat="1" ht="18" customHeight="1">
      <c r="A174" s="50"/>
      <c r="B174" s="193" t="s">
        <v>933</v>
      </c>
      <c r="C174" s="507" t="s">
        <v>1028</v>
      </c>
      <c r="D174" s="499"/>
      <c r="E174" s="499"/>
      <c r="F174" s="499"/>
      <c r="G174" s="499"/>
      <c r="H174" s="499"/>
      <c r="I174" s="499"/>
      <c r="J174" s="499"/>
      <c r="K174" s="499"/>
      <c r="L174" s="499"/>
      <c r="M174" s="499"/>
      <c r="N174" s="499"/>
      <c r="O174" s="499"/>
      <c r="P174" s="505"/>
      <c r="Q174" s="599" t="s">
        <v>589</v>
      </c>
      <c r="R174" s="600"/>
      <c r="S174" s="600"/>
      <c r="T174" s="600"/>
      <c r="U174" s="600"/>
      <c r="V174" s="600"/>
      <c r="W174" s="600"/>
      <c r="X174" s="600"/>
      <c r="Y174" s="600"/>
      <c r="Z174" s="477"/>
      <c r="AA174" s="789">
        <v>3000</v>
      </c>
      <c r="AB174" s="790"/>
      <c r="AC174" s="790"/>
      <c r="AD174" s="791"/>
      <c r="AE174" s="684" t="s">
        <v>980</v>
      </c>
      <c r="AF174" s="508"/>
      <c r="AG174" s="508"/>
      <c r="AH174" s="508"/>
      <c r="AI174" s="508"/>
      <c r="AJ174" s="509"/>
      <c r="AK174" s="684" t="s">
        <v>980</v>
      </c>
      <c r="AL174" s="508"/>
      <c r="AM174" s="508"/>
      <c r="AN174" s="508"/>
      <c r="AO174" s="508"/>
      <c r="AP174" s="509"/>
      <c r="AQ174" s="684" t="s">
        <v>980</v>
      </c>
      <c r="AR174" s="508"/>
      <c r="AS174" s="508"/>
      <c r="AT174" s="508"/>
      <c r="AU174" s="508"/>
      <c r="AV174" s="509"/>
      <c r="AW174" s="684" t="s">
        <v>980</v>
      </c>
      <c r="AX174" s="508"/>
      <c r="AY174" s="508"/>
      <c r="AZ174" s="508"/>
      <c r="BA174" s="508"/>
      <c r="BB174" s="509"/>
      <c r="BC174" s="50"/>
    </row>
    <row r="175" spans="1:55" s="112" customFormat="1" ht="21" customHeight="1">
      <c r="A175" s="43"/>
      <c r="B175" s="43"/>
      <c r="C175" s="1045" t="s">
        <v>372</v>
      </c>
      <c r="D175" s="1045"/>
      <c r="E175" s="1045"/>
      <c r="F175" s="1045"/>
      <c r="G175" s="1045"/>
      <c r="H175" s="1045"/>
      <c r="I175" s="1045"/>
      <c r="J175" s="1045"/>
      <c r="K175" s="1045"/>
      <c r="L175" s="1045"/>
      <c r="M175" s="1045"/>
      <c r="N175" s="1045"/>
      <c r="O175" s="1045"/>
      <c r="P175" s="1045"/>
      <c r="Q175" s="1045"/>
      <c r="R175" s="1045"/>
      <c r="S175" s="1045"/>
      <c r="T175" s="1045"/>
      <c r="U175" s="1045"/>
      <c r="V175" s="1045"/>
      <c r="W175" s="1045"/>
      <c r="X175" s="1045"/>
      <c r="Y175" s="1045"/>
      <c r="Z175" s="1045"/>
      <c r="AA175" s="1045"/>
      <c r="AB175" s="1045"/>
      <c r="AC175" s="1045"/>
      <c r="AD175" s="1045"/>
      <c r="AE175" s="1045"/>
      <c r="AF175" s="1045"/>
      <c r="AG175" s="1045"/>
      <c r="AH175" s="1045"/>
      <c r="AI175" s="1045"/>
      <c r="AJ175" s="1045"/>
      <c r="AK175" s="670" t="s">
        <v>980</v>
      </c>
      <c r="AL175" s="670"/>
      <c r="AM175" s="670"/>
      <c r="AN175" s="670"/>
      <c r="AO175" s="670"/>
      <c r="AP175" s="670"/>
      <c r="AQ175" s="684" t="s">
        <v>980</v>
      </c>
      <c r="AR175" s="508"/>
      <c r="AS175" s="508"/>
      <c r="AT175" s="508"/>
      <c r="AU175" s="508"/>
      <c r="AV175" s="509"/>
      <c r="AW175" s="684" t="s">
        <v>980</v>
      </c>
      <c r="AX175" s="508"/>
      <c r="AY175" s="508"/>
      <c r="AZ175" s="508"/>
      <c r="BA175" s="508"/>
      <c r="BB175" s="509"/>
      <c r="BC175" s="43"/>
    </row>
    <row r="176" ht="78.75" customHeight="1"/>
    <row r="177" spans="2:54" s="43" customFormat="1" ht="26.25" customHeight="1">
      <c r="B177" s="800" t="s">
        <v>1036</v>
      </c>
      <c r="C177" s="801"/>
      <c r="D177" s="801"/>
      <c r="E177" s="801"/>
      <c r="F177" s="801"/>
      <c r="G177" s="801"/>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801"/>
      <c r="AK177" s="801"/>
      <c r="AL177" s="801"/>
      <c r="AM177" s="801"/>
      <c r="AN177" s="801"/>
      <c r="AO177" s="801"/>
      <c r="AP177" s="801"/>
      <c r="AQ177" s="801"/>
      <c r="AR177" s="801"/>
      <c r="AS177" s="801"/>
      <c r="AT177" s="801"/>
      <c r="AU177" s="801"/>
      <c r="AV177" s="801"/>
      <c r="AW177" s="801"/>
      <c r="AX177" s="801"/>
      <c r="AY177" s="801"/>
      <c r="AZ177" s="801"/>
      <c r="BA177" s="801"/>
      <c r="BB177" s="801"/>
    </row>
    <row r="178" spans="3:54" s="43" customFormat="1" ht="6" customHeight="1">
      <c r="C178" s="108"/>
      <c r="D178" s="108"/>
      <c r="E178" s="108"/>
      <c r="F178" s="108"/>
      <c r="G178" s="108"/>
      <c r="H178" s="108"/>
      <c r="I178" s="109"/>
      <c r="J178" s="109"/>
      <c r="K178" s="109"/>
      <c r="L178" s="109"/>
      <c r="M178" s="108"/>
      <c r="N178" s="108"/>
      <c r="O178" s="108"/>
      <c r="P178" s="108"/>
      <c r="Q178" s="108"/>
      <c r="R178" s="108"/>
      <c r="S178" s="108"/>
      <c r="T178" s="108"/>
      <c r="U178" s="108"/>
      <c r="V178" s="108"/>
      <c r="W178" s="110"/>
      <c r="X178" s="11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row>
    <row r="179" spans="1:54" s="43" customFormat="1" ht="50.25" customHeight="1">
      <c r="A179" s="50"/>
      <c r="B179" s="192" t="s">
        <v>463</v>
      </c>
      <c r="C179" s="435" t="s">
        <v>780</v>
      </c>
      <c r="D179" s="436"/>
      <c r="E179" s="436"/>
      <c r="F179" s="436"/>
      <c r="G179" s="436"/>
      <c r="H179" s="436"/>
      <c r="I179" s="436"/>
      <c r="J179" s="436"/>
      <c r="K179" s="436"/>
      <c r="L179" s="436"/>
      <c r="M179" s="798"/>
      <c r="N179" s="798"/>
      <c r="O179" s="798"/>
      <c r="P179" s="799"/>
      <c r="Q179" s="781" t="s">
        <v>972</v>
      </c>
      <c r="R179" s="782"/>
      <c r="S179" s="782"/>
      <c r="T179" s="782"/>
      <c r="U179" s="782"/>
      <c r="V179" s="782"/>
      <c r="W179" s="782"/>
      <c r="X179" s="782"/>
      <c r="Y179" s="782"/>
      <c r="Z179" s="783"/>
      <c r="AA179" s="781" t="s">
        <v>973</v>
      </c>
      <c r="AB179" s="784"/>
      <c r="AC179" s="784"/>
      <c r="AD179" s="785"/>
      <c r="AE179" s="435" t="s">
        <v>974</v>
      </c>
      <c r="AF179" s="786"/>
      <c r="AG179" s="786"/>
      <c r="AH179" s="786"/>
      <c r="AI179" s="786"/>
      <c r="AJ179" s="787"/>
      <c r="AK179" s="449" t="s">
        <v>876</v>
      </c>
      <c r="AL179" s="450"/>
      <c r="AM179" s="450"/>
      <c r="AN179" s="450"/>
      <c r="AO179" s="450"/>
      <c r="AP179" s="451"/>
      <c r="AQ179" s="449" t="s">
        <v>877</v>
      </c>
      <c r="AR179" s="450"/>
      <c r="AS179" s="450"/>
      <c r="AT179" s="450"/>
      <c r="AU179" s="450"/>
      <c r="AV179" s="451"/>
      <c r="AW179" s="449" t="s">
        <v>878</v>
      </c>
      <c r="AX179" s="450"/>
      <c r="AY179" s="450"/>
      <c r="AZ179" s="450"/>
      <c r="BA179" s="450"/>
      <c r="BB179" s="451"/>
    </row>
    <row r="180" spans="1:55" s="43" customFormat="1" ht="18" customHeight="1">
      <c r="A180" s="50"/>
      <c r="B180" s="193">
        <v>1</v>
      </c>
      <c r="C180" s="684" t="s">
        <v>362</v>
      </c>
      <c r="D180" s="508"/>
      <c r="E180" s="508"/>
      <c r="F180" s="508"/>
      <c r="G180" s="508"/>
      <c r="H180" s="508"/>
      <c r="I180" s="508"/>
      <c r="J180" s="508"/>
      <c r="K180" s="508"/>
      <c r="L180" s="508"/>
      <c r="M180" s="774"/>
      <c r="N180" s="774"/>
      <c r="O180" s="774"/>
      <c r="P180" s="775"/>
      <c r="Q180" s="599" t="s">
        <v>363</v>
      </c>
      <c r="R180" s="782"/>
      <c r="S180" s="782"/>
      <c r="T180" s="782"/>
      <c r="U180" s="782"/>
      <c r="V180" s="782"/>
      <c r="W180" s="782"/>
      <c r="X180" s="782"/>
      <c r="Y180" s="782"/>
      <c r="Z180" s="783"/>
      <c r="AA180" s="789">
        <v>4</v>
      </c>
      <c r="AB180" s="790"/>
      <c r="AC180" s="790"/>
      <c r="AD180" s="791"/>
      <c r="AE180" s="510" t="s">
        <v>365</v>
      </c>
      <c r="AF180" s="792"/>
      <c r="AG180" s="792"/>
      <c r="AH180" s="792"/>
      <c r="AI180" s="792"/>
      <c r="AJ180" s="793"/>
      <c r="AK180" s="670" t="s">
        <v>444</v>
      </c>
      <c r="AL180" s="670"/>
      <c r="AM180" s="670"/>
      <c r="AN180" s="670"/>
      <c r="AO180" s="670"/>
      <c r="AP180" s="670"/>
      <c r="AQ180" s="670" t="s">
        <v>566</v>
      </c>
      <c r="AR180" s="670"/>
      <c r="AS180" s="670"/>
      <c r="AT180" s="670"/>
      <c r="AU180" s="670"/>
      <c r="AV180" s="670"/>
      <c r="AW180" s="670" t="s">
        <v>567</v>
      </c>
      <c r="AX180" s="670"/>
      <c r="AY180" s="670"/>
      <c r="AZ180" s="670"/>
      <c r="BA180" s="670"/>
      <c r="BB180" s="670"/>
      <c r="BC180" s="50"/>
    </row>
    <row r="181" spans="1:55" s="43" customFormat="1" ht="18" customHeight="1">
      <c r="A181" s="50"/>
      <c r="B181" s="193" t="s">
        <v>933</v>
      </c>
      <c r="C181" s="507" t="s">
        <v>1029</v>
      </c>
      <c r="D181" s="499"/>
      <c r="E181" s="499"/>
      <c r="F181" s="499"/>
      <c r="G181" s="499"/>
      <c r="H181" s="499"/>
      <c r="I181" s="499"/>
      <c r="J181" s="499"/>
      <c r="K181" s="499"/>
      <c r="L181" s="499"/>
      <c r="M181" s="499"/>
      <c r="N181" s="499"/>
      <c r="O181" s="499"/>
      <c r="P181" s="505"/>
      <c r="Q181" s="599" t="s">
        <v>614</v>
      </c>
      <c r="R181" s="600"/>
      <c r="S181" s="600"/>
      <c r="T181" s="600"/>
      <c r="U181" s="600"/>
      <c r="V181" s="600"/>
      <c r="W181" s="600"/>
      <c r="X181" s="600"/>
      <c r="Y181" s="600"/>
      <c r="Z181" s="477"/>
      <c r="AA181" s="789">
        <v>1000</v>
      </c>
      <c r="AB181" s="790"/>
      <c r="AC181" s="790"/>
      <c r="AD181" s="791"/>
      <c r="AE181" s="684" t="s">
        <v>982</v>
      </c>
      <c r="AF181" s="508"/>
      <c r="AG181" s="508"/>
      <c r="AH181" s="508"/>
      <c r="AI181" s="508"/>
      <c r="AJ181" s="509"/>
      <c r="AK181" s="684" t="s">
        <v>982</v>
      </c>
      <c r="AL181" s="508"/>
      <c r="AM181" s="508"/>
      <c r="AN181" s="508"/>
      <c r="AO181" s="508"/>
      <c r="AP181" s="509"/>
      <c r="AQ181" s="684" t="s">
        <v>982</v>
      </c>
      <c r="AR181" s="508"/>
      <c r="AS181" s="508"/>
      <c r="AT181" s="508"/>
      <c r="AU181" s="508"/>
      <c r="AV181" s="509"/>
      <c r="AW181" s="684" t="s">
        <v>982</v>
      </c>
      <c r="AX181" s="508"/>
      <c r="AY181" s="508"/>
      <c r="AZ181" s="508"/>
      <c r="BA181" s="508"/>
      <c r="BB181" s="509"/>
      <c r="BC181" s="50"/>
    </row>
    <row r="182" spans="1:55" s="43" customFormat="1" ht="18" customHeight="1">
      <c r="A182" s="50"/>
      <c r="B182" s="193" t="s">
        <v>314</v>
      </c>
      <c r="C182" s="507" t="s">
        <v>1030</v>
      </c>
      <c r="D182" s="499"/>
      <c r="E182" s="499"/>
      <c r="F182" s="499"/>
      <c r="G182" s="499"/>
      <c r="H182" s="499"/>
      <c r="I182" s="499"/>
      <c r="J182" s="499"/>
      <c r="K182" s="499"/>
      <c r="L182" s="499"/>
      <c r="M182" s="499"/>
      <c r="N182" s="499"/>
      <c r="O182" s="499"/>
      <c r="P182" s="505"/>
      <c r="Q182" s="599" t="s">
        <v>116</v>
      </c>
      <c r="R182" s="600"/>
      <c r="S182" s="600"/>
      <c r="T182" s="600"/>
      <c r="U182" s="600"/>
      <c r="V182" s="600"/>
      <c r="W182" s="600"/>
      <c r="X182" s="600"/>
      <c r="Y182" s="600"/>
      <c r="Z182" s="477"/>
      <c r="AA182" s="789">
        <v>150</v>
      </c>
      <c r="AB182" s="790"/>
      <c r="AC182" s="790"/>
      <c r="AD182" s="791"/>
      <c r="AE182" s="684" t="s">
        <v>1034</v>
      </c>
      <c r="AF182" s="508"/>
      <c r="AG182" s="508"/>
      <c r="AH182" s="508"/>
      <c r="AI182" s="508"/>
      <c r="AJ182" s="509"/>
      <c r="AK182" s="684" t="s">
        <v>1034</v>
      </c>
      <c r="AL182" s="508"/>
      <c r="AM182" s="508"/>
      <c r="AN182" s="508"/>
      <c r="AO182" s="508"/>
      <c r="AP182" s="509"/>
      <c r="AQ182" s="684" t="s">
        <v>1034</v>
      </c>
      <c r="AR182" s="508"/>
      <c r="AS182" s="508"/>
      <c r="AT182" s="508"/>
      <c r="AU182" s="508"/>
      <c r="AV182" s="509"/>
      <c r="AW182" s="684" t="s">
        <v>1034</v>
      </c>
      <c r="AX182" s="508"/>
      <c r="AY182" s="508"/>
      <c r="AZ182" s="508"/>
      <c r="BA182" s="508"/>
      <c r="BB182" s="509"/>
      <c r="BC182" s="50"/>
    </row>
    <row r="183" spans="1:55" s="43" customFormat="1" ht="18" customHeight="1">
      <c r="A183" s="50"/>
      <c r="B183" s="193" t="s">
        <v>313</v>
      </c>
      <c r="C183" s="507" t="s">
        <v>1031</v>
      </c>
      <c r="D183" s="499"/>
      <c r="E183" s="499"/>
      <c r="F183" s="499"/>
      <c r="G183" s="499"/>
      <c r="H183" s="499"/>
      <c r="I183" s="499"/>
      <c r="J183" s="499"/>
      <c r="K183" s="499"/>
      <c r="L183" s="499"/>
      <c r="M183" s="499"/>
      <c r="N183" s="499"/>
      <c r="O183" s="499"/>
      <c r="P183" s="505"/>
      <c r="Q183" s="599" t="s">
        <v>252</v>
      </c>
      <c r="R183" s="600"/>
      <c r="S183" s="600"/>
      <c r="T183" s="600"/>
      <c r="U183" s="600"/>
      <c r="V183" s="600"/>
      <c r="W183" s="600"/>
      <c r="X183" s="600"/>
      <c r="Y183" s="600"/>
      <c r="Z183" s="477"/>
      <c r="AA183" s="789">
        <v>80000</v>
      </c>
      <c r="AB183" s="790"/>
      <c r="AC183" s="790"/>
      <c r="AD183" s="791"/>
      <c r="AE183" s="684" t="s">
        <v>1012</v>
      </c>
      <c r="AF183" s="508"/>
      <c r="AG183" s="508"/>
      <c r="AH183" s="508"/>
      <c r="AI183" s="508"/>
      <c r="AJ183" s="509"/>
      <c r="AK183" s="684" t="s">
        <v>1012</v>
      </c>
      <c r="AL183" s="508"/>
      <c r="AM183" s="508"/>
      <c r="AN183" s="508"/>
      <c r="AO183" s="508"/>
      <c r="AP183" s="509"/>
      <c r="AQ183" s="684" t="s">
        <v>1012</v>
      </c>
      <c r="AR183" s="508"/>
      <c r="AS183" s="508"/>
      <c r="AT183" s="508"/>
      <c r="AU183" s="508"/>
      <c r="AV183" s="509"/>
      <c r="AW183" s="684" t="s">
        <v>1012</v>
      </c>
      <c r="AX183" s="508"/>
      <c r="AY183" s="508"/>
      <c r="AZ183" s="508"/>
      <c r="BA183" s="508"/>
      <c r="BB183" s="509"/>
      <c r="BC183" s="50"/>
    </row>
    <row r="184" spans="1:55" s="43" customFormat="1" ht="18" customHeight="1">
      <c r="A184" s="50"/>
      <c r="B184" s="193" t="s">
        <v>934</v>
      </c>
      <c r="C184" s="507" t="s">
        <v>1032</v>
      </c>
      <c r="D184" s="499"/>
      <c r="E184" s="499"/>
      <c r="F184" s="499"/>
      <c r="G184" s="499"/>
      <c r="H184" s="499"/>
      <c r="I184" s="499"/>
      <c r="J184" s="499"/>
      <c r="K184" s="499"/>
      <c r="L184" s="499"/>
      <c r="M184" s="499"/>
      <c r="N184" s="499"/>
      <c r="O184" s="499"/>
      <c r="P184" s="505"/>
      <c r="Q184" s="599" t="s">
        <v>252</v>
      </c>
      <c r="R184" s="600"/>
      <c r="S184" s="600"/>
      <c r="T184" s="600"/>
      <c r="U184" s="600"/>
      <c r="V184" s="600"/>
      <c r="W184" s="600"/>
      <c r="X184" s="600"/>
      <c r="Y184" s="600"/>
      <c r="Z184" s="477"/>
      <c r="AA184" s="789">
        <v>70000</v>
      </c>
      <c r="AB184" s="790"/>
      <c r="AC184" s="790"/>
      <c r="AD184" s="791"/>
      <c r="AE184" s="684" t="s">
        <v>1035</v>
      </c>
      <c r="AF184" s="508"/>
      <c r="AG184" s="508"/>
      <c r="AH184" s="508"/>
      <c r="AI184" s="508"/>
      <c r="AJ184" s="509"/>
      <c r="AK184" s="684" t="s">
        <v>1035</v>
      </c>
      <c r="AL184" s="508"/>
      <c r="AM184" s="508"/>
      <c r="AN184" s="508"/>
      <c r="AO184" s="508"/>
      <c r="AP184" s="509"/>
      <c r="AQ184" s="684" t="s">
        <v>1035</v>
      </c>
      <c r="AR184" s="508"/>
      <c r="AS184" s="508"/>
      <c r="AT184" s="508"/>
      <c r="AU184" s="508"/>
      <c r="AV184" s="509"/>
      <c r="AW184" s="684" t="s">
        <v>1035</v>
      </c>
      <c r="AX184" s="508"/>
      <c r="AY184" s="508"/>
      <c r="AZ184" s="508"/>
      <c r="BA184" s="508"/>
      <c r="BB184" s="509"/>
      <c r="BC184" s="50"/>
    </row>
    <row r="185" spans="1:55" s="43" customFormat="1" ht="18" customHeight="1">
      <c r="A185" s="50"/>
      <c r="B185" s="193" t="s">
        <v>964</v>
      </c>
      <c r="C185" s="507" t="s">
        <v>1033</v>
      </c>
      <c r="D185" s="499"/>
      <c r="E185" s="499"/>
      <c r="F185" s="499"/>
      <c r="G185" s="499"/>
      <c r="H185" s="499"/>
      <c r="I185" s="499"/>
      <c r="J185" s="499"/>
      <c r="K185" s="499"/>
      <c r="L185" s="499"/>
      <c r="M185" s="499"/>
      <c r="N185" s="499"/>
      <c r="O185" s="499"/>
      <c r="P185" s="505"/>
      <c r="Q185" s="599" t="s">
        <v>589</v>
      </c>
      <c r="R185" s="600"/>
      <c r="S185" s="600"/>
      <c r="T185" s="600"/>
      <c r="U185" s="600"/>
      <c r="V185" s="600"/>
      <c r="W185" s="600"/>
      <c r="X185" s="600"/>
      <c r="Y185" s="600"/>
      <c r="Z185" s="477"/>
      <c r="AA185" s="789">
        <v>5000</v>
      </c>
      <c r="AB185" s="790"/>
      <c r="AC185" s="790"/>
      <c r="AD185" s="791"/>
      <c r="AE185" s="684" t="s">
        <v>981</v>
      </c>
      <c r="AF185" s="508"/>
      <c r="AG185" s="508"/>
      <c r="AH185" s="508"/>
      <c r="AI185" s="508"/>
      <c r="AJ185" s="509"/>
      <c r="AK185" s="510" t="s">
        <v>981</v>
      </c>
      <c r="AL185" s="511"/>
      <c r="AM185" s="511"/>
      <c r="AN185" s="511"/>
      <c r="AO185" s="511"/>
      <c r="AP185" s="512"/>
      <c r="AQ185" s="510" t="s">
        <v>981</v>
      </c>
      <c r="AR185" s="511"/>
      <c r="AS185" s="511"/>
      <c r="AT185" s="511"/>
      <c r="AU185" s="511"/>
      <c r="AV185" s="512"/>
      <c r="AW185" s="510" t="s">
        <v>981</v>
      </c>
      <c r="AX185" s="511"/>
      <c r="AY185" s="511"/>
      <c r="AZ185" s="511"/>
      <c r="BA185" s="511"/>
      <c r="BB185" s="512"/>
      <c r="BC185" s="50"/>
    </row>
    <row r="186" spans="1:55" s="112" customFormat="1" ht="21" customHeight="1">
      <c r="A186" s="43"/>
      <c r="B186" s="43"/>
      <c r="C186" s="1045" t="s">
        <v>372</v>
      </c>
      <c r="D186" s="1045"/>
      <c r="E186" s="1045"/>
      <c r="F186" s="1045"/>
      <c r="G186" s="1045"/>
      <c r="H186" s="1045"/>
      <c r="I186" s="1045"/>
      <c r="J186" s="1045"/>
      <c r="K186" s="1045"/>
      <c r="L186" s="1045"/>
      <c r="M186" s="1045"/>
      <c r="N186" s="1045"/>
      <c r="O186" s="1045"/>
      <c r="P186" s="1045"/>
      <c r="Q186" s="1045"/>
      <c r="R186" s="1045"/>
      <c r="S186" s="1045"/>
      <c r="T186" s="1045"/>
      <c r="U186" s="1045"/>
      <c r="V186" s="1045"/>
      <c r="W186" s="1045"/>
      <c r="X186" s="1045"/>
      <c r="Y186" s="1045"/>
      <c r="Z186" s="1045"/>
      <c r="AA186" s="1045"/>
      <c r="AB186" s="1045"/>
      <c r="AC186" s="1045"/>
      <c r="AD186" s="1045"/>
      <c r="AE186" s="1045"/>
      <c r="AF186" s="1045"/>
      <c r="AG186" s="1045"/>
      <c r="AH186" s="1045"/>
      <c r="AI186" s="1045"/>
      <c r="AJ186" s="1045"/>
      <c r="AK186" s="459">
        <v>285000</v>
      </c>
      <c r="AL186" s="459"/>
      <c r="AM186" s="459"/>
      <c r="AN186" s="459"/>
      <c r="AO186" s="459"/>
      <c r="AP186" s="459"/>
      <c r="AQ186" s="459">
        <v>285000</v>
      </c>
      <c r="AR186" s="459"/>
      <c r="AS186" s="459"/>
      <c r="AT186" s="459"/>
      <c r="AU186" s="459"/>
      <c r="AV186" s="459"/>
      <c r="AW186" s="459">
        <v>285000</v>
      </c>
      <c r="AX186" s="459"/>
      <c r="AY186" s="459"/>
      <c r="AZ186" s="459"/>
      <c r="BA186" s="459"/>
      <c r="BB186" s="459"/>
      <c r="BC186" s="43"/>
    </row>
    <row r="188" spans="2:54" s="43" customFormat="1" ht="26.25" customHeight="1">
      <c r="B188" s="800" t="s">
        <v>1037</v>
      </c>
      <c r="C188" s="801"/>
      <c r="D188" s="801"/>
      <c r="E188" s="801"/>
      <c r="F188" s="801"/>
      <c r="G188" s="801"/>
      <c r="H188" s="801"/>
      <c r="I188" s="801"/>
      <c r="J188" s="801"/>
      <c r="K188" s="801"/>
      <c r="L188" s="801"/>
      <c r="M188" s="801"/>
      <c r="N188" s="801"/>
      <c r="O188" s="801"/>
      <c r="P188" s="801"/>
      <c r="Q188" s="801"/>
      <c r="R188" s="801"/>
      <c r="S188" s="801"/>
      <c r="T188" s="801"/>
      <c r="U188" s="801"/>
      <c r="V188" s="801"/>
      <c r="W188" s="801"/>
      <c r="X188" s="801"/>
      <c r="Y188" s="801"/>
      <c r="Z188" s="801"/>
      <c r="AA188" s="801"/>
      <c r="AB188" s="801"/>
      <c r="AC188" s="801"/>
      <c r="AD188" s="801"/>
      <c r="AE188" s="801"/>
      <c r="AF188" s="801"/>
      <c r="AG188" s="801"/>
      <c r="AH188" s="801"/>
      <c r="AI188" s="801"/>
      <c r="AJ188" s="801"/>
      <c r="AK188" s="801"/>
      <c r="AL188" s="801"/>
      <c r="AM188" s="801"/>
      <c r="AN188" s="801"/>
      <c r="AO188" s="801"/>
      <c r="AP188" s="801"/>
      <c r="AQ188" s="801"/>
      <c r="AR188" s="801"/>
      <c r="AS188" s="801"/>
      <c r="AT188" s="801"/>
      <c r="AU188" s="801"/>
      <c r="AV188" s="801"/>
      <c r="AW188" s="801"/>
      <c r="AX188" s="801"/>
      <c r="AY188" s="801"/>
      <c r="AZ188" s="801"/>
      <c r="BA188" s="801"/>
      <c r="BB188" s="801"/>
    </row>
    <row r="189" spans="3:54" s="43" customFormat="1" ht="6" customHeight="1">
      <c r="C189" s="108"/>
      <c r="D189" s="108"/>
      <c r="E189" s="108"/>
      <c r="F189" s="108"/>
      <c r="G189" s="108"/>
      <c r="H189" s="108"/>
      <c r="I189" s="109"/>
      <c r="J189" s="109"/>
      <c r="K189" s="109"/>
      <c r="L189" s="109"/>
      <c r="M189" s="108"/>
      <c r="N189" s="108"/>
      <c r="O189" s="108"/>
      <c r="P189" s="108"/>
      <c r="Q189" s="108"/>
      <c r="R189" s="108"/>
      <c r="S189" s="108"/>
      <c r="T189" s="108"/>
      <c r="U189" s="108"/>
      <c r="V189" s="108"/>
      <c r="W189" s="110"/>
      <c r="X189" s="11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row>
    <row r="190" spans="1:54" s="43" customFormat="1" ht="50.25" customHeight="1">
      <c r="A190" s="50"/>
      <c r="B190" s="192" t="s">
        <v>463</v>
      </c>
      <c r="C190" s="435" t="s">
        <v>780</v>
      </c>
      <c r="D190" s="436"/>
      <c r="E190" s="436"/>
      <c r="F190" s="436"/>
      <c r="G190" s="436"/>
      <c r="H190" s="436"/>
      <c r="I190" s="436"/>
      <c r="J190" s="436"/>
      <c r="K190" s="436"/>
      <c r="L190" s="436"/>
      <c r="M190" s="798"/>
      <c r="N190" s="798"/>
      <c r="O190" s="798"/>
      <c r="P190" s="799"/>
      <c r="Q190" s="781" t="s">
        <v>972</v>
      </c>
      <c r="R190" s="782"/>
      <c r="S190" s="782"/>
      <c r="T190" s="782"/>
      <c r="U190" s="782"/>
      <c r="V190" s="782"/>
      <c r="W190" s="782"/>
      <c r="X190" s="782"/>
      <c r="Y190" s="782"/>
      <c r="Z190" s="783"/>
      <c r="AA190" s="781" t="s">
        <v>973</v>
      </c>
      <c r="AB190" s="784"/>
      <c r="AC190" s="784"/>
      <c r="AD190" s="785"/>
      <c r="AE190" s="435" t="s">
        <v>974</v>
      </c>
      <c r="AF190" s="786"/>
      <c r="AG190" s="786"/>
      <c r="AH190" s="786"/>
      <c r="AI190" s="786"/>
      <c r="AJ190" s="787"/>
      <c r="AK190" s="449" t="s">
        <v>876</v>
      </c>
      <c r="AL190" s="450"/>
      <c r="AM190" s="450"/>
      <c r="AN190" s="450"/>
      <c r="AO190" s="450"/>
      <c r="AP190" s="451"/>
      <c r="AQ190" s="449" t="s">
        <v>877</v>
      </c>
      <c r="AR190" s="450"/>
      <c r="AS190" s="450"/>
      <c r="AT190" s="450"/>
      <c r="AU190" s="450"/>
      <c r="AV190" s="451"/>
      <c r="AW190" s="449" t="s">
        <v>878</v>
      </c>
      <c r="AX190" s="450"/>
      <c r="AY190" s="450"/>
      <c r="AZ190" s="450"/>
      <c r="BA190" s="450"/>
      <c r="BB190" s="451"/>
    </row>
    <row r="191" spans="1:55" s="43" customFormat="1" ht="18" customHeight="1">
      <c r="A191" s="50"/>
      <c r="B191" s="193">
        <v>1</v>
      </c>
      <c r="C191" s="684" t="s">
        <v>362</v>
      </c>
      <c r="D191" s="508"/>
      <c r="E191" s="508"/>
      <c r="F191" s="508"/>
      <c r="G191" s="508"/>
      <c r="H191" s="508"/>
      <c r="I191" s="508"/>
      <c r="J191" s="508"/>
      <c r="K191" s="508"/>
      <c r="L191" s="508"/>
      <c r="M191" s="774"/>
      <c r="N191" s="774"/>
      <c r="O191" s="774"/>
      <c r="P191" s="775"/>
      <c r="Q191" s="599" t="s">
        <v>363</v>
      </c>
      <c r="R191" s="782"/>
      <c r="S191" s="782"/>
      <c r="T191" s="782"/>
      <c r="U191" s="782"/>
      <c r="V191" s="782"/>
      <c r="W191" s="782"/>
      <c r="X191" s="782"/>
      <c r="Y191" s="782"/>
      <c r="Z191" s="783"/>
      <c r="AA191" s="789">
        <v>4</v>
      </c>
      <c r="AB191" s="790"/>
      <c r="AC191" s="790"/>
      <c r="AD191" s="791"/>
      <c r="AE191" s="510" t="s">
        <v>365</v>
      </c>
      <c r="AF191" s="792"/>
      <c r="AG191" s="792"/>
      <c r="AH191" s="792"/>
      <c r="AI191" s="792"/>
      <c r="AJ191" s="793"/>
      <c r="AK191" s="670" t="s">
        <v>444</v>
      </c>
      <c r="AL191" s="670"/>
      <c r="AM191" s="670"/>
      <c r="AN191" s="670"/>
      <c r="AO191" s="670"/>
      <c r="AP191" s="670"/>
      <c r="AQ191" s="670" t="s">
        <v>566</v>
      </c>
      <c r="AR191" s="670"/>
      <c r="AS191" s="670"/>
      <c r="AT191" s="670"/>
      <c r="AU191" s="670"/>
      <c r="AV191" s="670"/>
      <c r="AW191" s="670" t="s">
        <v>567</v>
      </c>
      <c r="AX191" s="670"/>
      <c r="AY191" s="670"/>
      <c r="AZ191" s="670"/>
      <c r="BA191" s="670"/>
      <c r="BB191" s="670"/>
      <c r="BC191" s="50"/>
    </row>
    <row r="192" spans="1:55" s="43" customFormat="1" ht="18" customHeight="1">
      <c r="A192" s="50"/>
      <c r="B192" s="193" t="s">
        <v>933</v>
      </c>
      <c r="C192" s="507" t="s">
        <v>1029</v>
      </c>
      <c r="D192" s="499"/>
      <c r="E192" s="499"/>
      <c r="F192" s="499"/>
      <c r="G192" s="499"/>
      <c r="H192" s="499"/>
      <c r="I192" s="499"/>
      <c r="J192" s="499"/>
      <c r="K192" s="499"/>
      <c r="L192" s="499"/>
      <c r="M192" s="499"/>
      <c r="N192" s="499"/>
      <c r="O192" s="499"/>
      <c r="P192" s="505"/>
      <c r="Q192" s="599" t="s">
        <v>363</v>
      </c>
      <c r="R192" s="600"/>
      <c r="S192" s="600"/>
      <c r="T192" s="600"/>
      <c r="U192" s="600"/>
      <c r="V192" s="600"/>
      <c r="W192" s="600"/>
      <c r="X192" s="600"/>
      <c r="Y192" s="600"/>
      <c r="Z192" s="477"/>
      <c r="AA192" s="789">
        <v>35000</v>
      </c>
      <c r="AB192" s="790"/>
      <c r="AC192" s="790"/>
      <c r="AD192" s="791"/>
      <c r="AE192" s="684" t="s">
        <v>1038</v>
      </c>
      <c r="AF192" s="508"/>
      <c r="AG192" s="508"/>
      <c r="AH192" s="508"/>
      <c r="AI192" s="508"/>
      <c r="AJ192" s="509"/>
      <c r="AK192" s="510" t="s">
        <v>1038</v>
      </c>
      <c r="AL192" s="511"/>
      <c r="AM192" s="511"/>
      <c r="AN192" s="511"/>
      <c r="AO192" s="511"/>
      <c r="AP192" s="512"/>
      <c r="AQ192" s="510" t="s">
        <v>1038</v>
      </c>
      <c r="AR192" s="511"/>
      <c r="AS192" s="511"/>
      <c r="AT192" s="511"/>
      <c r="AU192" s="511"/>
      <c r="AV192" s="512"/>
      <c r="AW192" s="510" t="s">
        <v>1038</v>
      </c>
      <c r="AX192" s="511"/>
      <c r="AY192" s="511"/>
      <c r="AZ192" s="511"/>
      <c r="BA192" s="511"/>
      <c r="BB192" s="512"/>
      <c r="BC192" s="50"/>
    </row>
    <row r="193" spans="1:55" s="112" customFormat="1" ht="21" customHeight="1">
      <c r="A193" s="43"/>
      <c r="B193" s="43"/>
      <c r="C193" s="1045" t="s">
        <v>372</v>
      </c>
      <c r="D193" s="1045"/>
      <c r="E193" s="1045"/>
      <c r="F193" s="1045"/>
      <c r="G193" s="1045"/>
      <c r="H193" s="1045"/>
      <c r="I193" s="1045"/>
      <c r="J193" s="1045"/>
      <c r="K193" s="1045"/>
      <c r="L193" s="1045"/>
      <c r="M193" s="1045"/>
      <c r="N193" s="1045"/>
      <c r="O193" s="1045"/>
      <c r="P193" s="1045"/>
      <c r="Q193" s="1045"/>
      <c r="R193" s="1045"/>
      <c r="S193" s="1045"/>
      <c r="T193" s="1045"/>
      <c r="U193" s="1045"/>
      <c r="V193" s="1045"/>
      <c r="W193" s="1045"/>
      <c r="X193" s="1045"/>
      <c r="Y193" s="1045"/>
      <c r="Z193" s="1045"/>
      <c r="AA193" s="1045"/>
      <c r="AB193" s="1045"/>
      <c r="AC193" s="1045"/>
      <c r="AD193" s="1045"/>
      <c r="AE193" s="1045"/>
      <c r="AF193" s="1045"/>
      <c r="AG193" s="1045"/>
      <c r="AH193" s="1045"/>
      <c r="AI193" s="1045"/>
      <c r="AJ193" s="1045"/>
      <c r="AK193" s="459">
        <v>105000</v>
      </c>
      <c r="AL193" s="459"/>
      <c r="AM193" s="459"/>
      <c r="AN193" s="459"/>
      <c r="AO193" s="459"/>
      <c r="AP193" s="459"/>
      <c r="AQ193" s="459">
        <v>105000</v>
      </c>
      <c r="AR193" s="459"/>
      <c r="AS193" s="459"/>
      <c r="AT193" s="459"/>
      <c r="AU193" s="459"/>
      <c r="AV193" s="459"/>
      <c r="AW193" s="459">
        <v>105000</v>
      </c>
      <c r="AX193" s="459"/>
      <c r="AY193" s="459"/>
      <c r="AZ193" s="459"/>
      <c r="BA193" s="459"/>
      <c r="BB193" s="459"/>
      <c r="BC193" s="43"/>
    </row>
    <row r="197" spans="1:50" s="61" customFormat="1" ht="18" customHeight="1">
      <c r="A197" s="420" t="s">
        <v>346</v>
      </c>
      <c r="B197" s="420"/>
      <c r="C197" s="420"/>
      <c r="D197" s="420"/>
      <c r="E197" s="420"/>
      <c r="F197" s="420"/>
      <c r="G197" s="176"/>
      <c r="H197" s="808" t="s">
        <v>848</v>
      </c>
      <c r="I197" s="809"/>
      <c r="J197" s="809"/>
      <c r="K197" s="809"/>
      <c r="L197" s="809"/>
      <c r="M197" s="809"/>
      <c r="N197" s="809"/>
      <c r="O197" s="809"/>
      <c r="P197" s="809"/>
      <c r="Q197" s="809"/>
      <c r="R197" s="809"/>
      <c r="S197" s="809"/>
      <c r="T197" s="809"/>
      <c r="U197" s="809"/>
      <c r="V197" s="809"/>
      <c r="W197" s="809"/>
      <c r="X197" s="809"/>
      <c r="Y197" s="809"/>
      <c r="Z197" s="809"/>
      <c r="AA197" s="809"/>
      <c r="AB197" s="809"/>
      <c r="AC197" s="809"/>
      <c r="AD197" s="809"/>
      <c r="AE197" s="809"/>
      <c r="AF197" s="809"/>
      <c r="AG197" s="809"/>
      <c r="AH197" s="809"/>
      <c r="AI197" s="809"/>
      <c r="AJ197" s="809"/>
      <c r="AK197" s="809"/>
      <c r="AL197" s="809"/>
      <c r="AM197" s="809"/>
      <c r="AN197" s="809"/>
      <c r="AO197" s="809"/>
      <c r="AP197" s="809"/>
      <c r="AQ197" s="809"/>
      <c r="AR197" s="809"/>
      <c r="AS197" s="809"/>
      <c r="AT197" s="809"/>
      <c r="AU197" s="809"/>
      <c r="AV197" s="809"/>
      <c r="AW197" s="809"/>
      <c r="AX197" s="809"/>
    </row>
    <row r="198" spans="1:50" s="61" customFormat="1" ht="18" customHeight="1">
      <c r="A198" s="420" t="s">
        <v>380</v>
      </c>
      <c r="B198" s="420"/>
      <c r="C198" s="420"/>
      <c r="D198" s="420"/>
      <c r="E198" s="420"/>
      <c r="F198" s="420"/>
      <c r="G198" s="176"/>
      <c r="H198" s="773" t="s">
        <v>847</v>
      </c>
      <c r="I198" s="773"/>
      <c r="J198" s="773"/>
      <c r="K198" s="773"/>
      <c r="L198" s="773"/>
      <c r="M198" s="773"/>
      <c r="N198" s="773"/>
      <c r="O198" s="773"/>
      <c r="P198" s="773"/>
      <c r="Q198" s="773"/>
      <c r="R198" s="773"/>
      <c r="S198" s="773"/>
      <c r="T198" s="773"/>
      <c r="U198" s="773"/>
      <c r="V198" s="773"/>
      <c r="W198" s="773"/>
      <c r="X198" s="62"/>
      <c r="Y198" s="62"/>
      <c r="Z198" s="773" t="s">
        <v>13</v>
      </c>
      <c r="AA198" s="773"/>
      <c r="AB198" s="773"/>
      <c r="AC198" s="773"/>
      <c r="AD198" s="773"/>
      <c r="AE198" s="773"/>
      <c r="AF198" s="773"/>
      <c r="AG198" s="62"/>
      <c r="AH198" s="62"/>
      <c r="AI198" s="773"/>
      <c r="AJ198" s="773"/>
      <c r="AK198" s="773"/>
      <c r="AL198" s="773"/>
      <c r="AM198" s="773"/>
      <c r="AN198" s="773"/>
      <c r="AO198" s="773"/>
      <c r="AP198" s="773"/>
      <c r="AQ198" s="773"/>
      <c r="AR198" s="773"/>
      <c r="AS198" s="773"/>
      <c r="AT198" s="773"/>
      <c r="AU198" s="773"/>
      <c r="AV198" s="773"/>
      <c r="AW198" s="773"/>
      <c r="AX198" s="773"/>
    </row>
    <row r="199" spans="1:50" s="61" customFormat="1" ht="18" customHeight="1">
      <c r="A199" s="420" t="s">
        <v>325</v>
      </c>
      <c r="B199" s="420"/>
      <c r="C199" s="420"/>
      <c r="D199" s="420"/>
      <c r="E199" s="420"/>
      <c r="F199" s="420"/>
      <c r="G199" s="176"/>
      <c r="H199" s="810" t="s">
        <v>849</v>
      </c>
      <c r="I199" s="811"/>
      <c r="J199" s="811"/>
      <c r="K199" s="811"/>
      <c r="L199" s="811"/>
      <c r="M199" s="811"/>
      <c r="N199" s="811"/>
      <c r="O199" s="811"/>
      <c r="P199" s="811"/>
      <c r="Q199" s="811"/>
      <c r="R199" s="811"/>
      <c r="S199" s="811"/>
      <c r="T199" s="811"/>
      <c r="U199" s="811"/>
      <c r="V199" s="811"/>
      <c r="W199" s="811"/>
      <c r="X199" s="812"/>
      <c r="Y199" s="812"/>
      <c r="Z199" s="812"/>
      <c r="AA199" s="812"/>
      <c r="AB199" s="812"/>
      <c r="AC199" s="812"/>
      <c r="AD199" s="812"/>
      <c r="AE199" s="812"/>
      <c r="AF199" s="812"/>
      <c r="AG199" s="812"/>
      <c r="AH199" s="812"/>
      <c r="AI199" s="812"/>
      <c r="AJ199" s="812"/>
      <c r="AK199" s="812"/>
      <c r="AL199" s="812"/>
      <c r="AM199" s="811"/>
      <c r="AN199" s="812"/>
      <c r="AO199" s="812"/>
      <c r="AP199" s="812"/>
      <c r="AQ199" s="812"/>
      <c r="AR199" s="812"/>
      <c r="AS199" s="812"/>
      <c r="AT199" s="812"/>
      <c r="AU199" s="812"/>
      <c r="AV199" s="812"/>
      <c r="AW199" s="812"/>
      <c r="AX199" s="812"/>
    </row>
    <row r="200" spans="1:50" s="61" customFormat="1" ht="18" customHeight="1">
      <c r="A200" s="420"/>
      <c r="B200" s="420"/>
      <c r="C200" s="420"/>
      <c r="D200" s="420"/>
      <c r="E200" s="420"/>
      <c r="F200" s="420"/>
      <c r="G200" s="176"/>
      <c r="H200" s="773" t="s">
        <v>850</v>
      </c>
      <c r="I200" s="773"/>
      <c r="J200" s="773"/>
      <c r="K200" s="773"/>
      <c r="L200" s="773"/>
      <c r="M200" s="773"/>
      <c r="N200" s="773"/>
      <c r="O200" s="773"/>
      <c r="P200" s="773"/>
      <c r="Q200" s="773"/>
      <c r="R200" s="773"/>
      <c r="S200" s="773"/>
      <c r="T200" s="773"/>
      <c r="U200" s="773"/>
      <c r="V200" s="773"/>
      <c r="W200" s="773"/>
      <c r="X200" s="813"/>
      <c r="Y200" s="813"/>
      <c r="Z200" s="813"/>
      <c r="AA200" s="813"/>
      <c r="AB200" s="813"/>
      <c r="AC200" s="813"/>
      <c r="AD200" s="813"/>
      <c r="AE200" s="813"/>
      <c r="AF200" s="813"/>
      <c r="AG200" s="813"/>
      <c r="AH200" s="813"/>
      <c r="AI200" s="813"/>
      <c r="AJ200" s="813"/>
      <c r="AK200" s="813"/>
      <c r="AL200" s="813"/>
      <c r="AM200" s="62"/>
      <c r="AN200" s="62"/>
      <c r="AO200" s="773"/>
      <c r="AP200" s="773"/>
      <c r="AQ200" s="773"/>
      <c r="AR200" s="773"/>
      <c r="AS200" s="773"/>
      <c r="AT200" s="773"/>
      <c r="AU200" s="773"/>
      <c r="AV200" s="773"/>
      <c r="AW200" s="773"/>
      <c r="AX200" s="773"/>
    </row>
    <row r="201" spans="1:50" s="61" customFormat="1" ht="18" customHeight="1">
      <c r="A201" s="176"/>
      <c r="B201" s="176"/>
      <c r="C201" s="176"/>
      <c r="D201" s="176"/>
      <c r="E201" s="176"/>
      <c r="F201" s="176"/>
      <c r="G201" s="176"/>
      <c r="H201" s="186"/>
      <c r="I201" s="186"/>
      <c r="J201" s="186"/>
      <c r="K201" s="186"/>
      <c r="L201" s="186"/>
      <c r="M201" s="186"/>
      <c r="N201" s="186"/>
      <c r="O201" s="186"/>
      <c r="P201" s="186"/>
      <c r="Q201" s="186"/>
      <c r="R201" s="186"/>
      <c r="S201" s="186"/>
      <c r="T201" s="186"/>
      <c r="U201" s="186"/>
      <c r="V201" s="186"/>
      <c r="W201" s="186"/>
      <c r="X201" s="176"/>
      <c r="Y201" s="176"/>
      <c r="Z201" s="186"/>
      <c r="AA201" s="186"/>
      <c r="AB201" s="186"/>
      <c r="AC201" s="186"/>
      <c r="AD201" s="186"/>
      <c r="AE201" s="186"/>
      <c r="AF201" s="186"/>
      <c r="AG201" s="186"/>
      <c r="AH201" s="186"/>
      <c r="AI201" s="186"/>
      <c r="AJ201" s="186"/>
      <c r="AK201" s="186"/>
      <c r="AL201" s="186"/>
      <c r="AM201" s="176"/>
      <c r="AN201" s="176"/>
      <c r="AO201" s="186"/>
      <c r="AP201" s="186"/>
      <c r="AQ201" s="186"/>
      <c r="AR201" s="186"/>
      <c r="AS201" s="186"/>
      <c r="AT201" s="186"/>
      <c r="AU201" s="186"/>
      <c r="AV201" s="186"/>
      <c r="AW201" s="186"/>
      <c r="AX201" s="186"/>
    </row>
    <row r="202" spans="1:51" s="61" customFormat="1" ht="18" customHeight="1">
      <c r="A202" s="176" t="s">
        <v>851</v>
      </c>
      <c r="B202" s="814"/>
      <c r="C202" s="815"/>
      <c r="D202" s="176" t="s">
        <v>381</v>
      </c>
      <c r="E202" s="176"/>
      <c r="F202" s="814"/>
      <c r="G202" s="815"/>
      <c r="H202" s="815"/>
      <c r="I202" s="815"/>
      <c r="J202" s="815"/>
      <c r="K202" s="815"/>
      <c r="L202" s="176"/>
      <c r="M202" s="149"/>
      <c r="N202" s="150" t="s">
        <v>852</v>
      </c>
      <c r="O202" s="816"/>
      <c r="P202" s="81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47"/>
    </row>
  </sheetData>
  <sheetProtection/>
  <mergeCells count="1278">
    <mergeCell ref="AU37:BB37"/>
    <mergeCell ref="AB33:AD33"/>
    <mergeCell ref="Y33:AA33"/>
    <mergeCell ref="AB34:AD34"/>
    <mergeCell ref="Y34:AA34"/>
    <mergeCell ref="C38:AA38"/>
    <mergeCell ref="AB38:AD38"/>
    <mergeCell ref="AE38:AL38"/>
    <mergeCell ref="AM38:AT38"/>
    <mergeCell ref="AU38:BB38"/>
    <mergeCell ref="C37:X37"/>
    <mergeCell ref="AE37:AL37"/>
    <mergeCell ref="AM37:AT37"/>
    <mergeCell ref="AB37:AD37"/>
    <mergeCell ref="Y37:AA37"/>
    <mergeCell ref="C36:X36"/>
    <mergeCell ref="AE36:AL36"/>
    <mergeCell ref="AM36:AT36"/>
    <mergeCell ref="AU36:BB36"/>
    <mergeCell ref="AB35:AD35"/>
    <mergeCell ref="Y35:AA35"/>
    <mergeCell ref="AB36:AD36"/>
    <mergeCell ref="Y36:AA36"/>
    <mergeCell ref="C35:X35"/>
    <mergeCell ref="AE35:AL35"/>
    <mergeCell ref="AM35:AT35"/>
    <mergeCell ref="AU35:BB35"/>
    <mergeCell ref="C34:X34"/>
    <mergeCell ref="AE34:AL34"/>
    <mergeCell ref="AM34:AT34"/>
    <mergeCell ref="AU34:BB34"/>
    <mergeCell ref="C33:X33"/>
    <mergeCell ref="AE33:AL33"/>
    <mergeCell ref="AM33:AT33"/>
    <mergeCell ref="AU33:BB33"/>
    <mergeCell ref="AU31:BB31"/>
    <mergeCell ref="C32:X32"/>
    <mergeCell ref="Y32:AA32"/>
    <mergeCell ref="AB32:AD32"/>
    <mergeCell ref="AE32:AL32"/>
    <mergeCell ref="AM32:AT32"/>
    <mergeCell ref="AU32:BB32"/>
    <mergeCell ref="Y30:AA30"/>
    <mergeCell ref="AB30:AD30"/>
    <mergeCell ref="AE30:AL30"/>
    <mergeCell ref="AM30:AT30"/>
    <mergeCell ref="AU30:BB30"/>
    <mergeCell ref="C31:X31"/>
    <mergeCell ref="Y31:AA31"/>
    <mergeCell ref="AB31:AD31"/>
    <mergeCell ref="AE31:AL31"/>
    <mergeCell ref="AM31:AT31"/>
    <mergeCell ref="A1:BB1"/>
    <mergeCell ref="A3:BB3"/>
    <mergeCell ref="M5:BB5"/>
    <mergeCell ref="M6:BB6"/>
    <mergeCell ref="M7:BB7"/>
    <mergeCell ref="C10:AU10"/>
    <mergeCell ref="C12:AA14"/>
    <mergeCell ref="AB12:AD14"/>
    <mergeCell ref="AE12:BB12"/>
    <mergeCell ref="AE13:AL14"/>
    <mergeCell ref="AM13:AT14"/>
    <mergeCell ref="AU13:BB14"/>
    <mergeCell ref="C15:AA15"/>
    <mergeCell ref="AB15:AD15"/>
    <mergeCell ref="AE15:AL15"/>
    <mergeCell ref="AM15:AT15"/>
    <mergeCell ref="AU15:BB15"/>
    <mergeCell ref="C16:AA16"/>
    <mergeCell ref="AB16:AD16"/>
    <mergeCell ref="AE16:AL16"/>
    <mergeCell ref="AM16:AT16"/>
    <mergeCell ref="AU16:BB16"/>
    <mergeCell ref="C17:AA17"/>
    <mergeCell ref="C18:AA18"/>
    <mergeCell ref="AB18:AD18"/>
    <mergeCell ref="AE18:AL18"/>
    <mergeCell ref="AM18:AT18"/>
    <mergeCell ref="AU18:BB18"/>
    <mergeCell ref="AE17:AL17"/>
    <mergeCell ref="AM17:AT17"/>
    <mergeCell ref="AU17:BB17"/>
    <mergeCell ref="C19:AA19"/>
    <mergeCell ref="AB19:AD19"/>
    <mergeCell ref="AE19:AL19"/>
    <mergeCell ref="AM19:AT19"/>
    <mergeCell ref="AU19:BB19"/>
    <mergeCell ref="C21:BB21"/>
    <mergeCell ref="C23:X25"/>
    <mergeCell ref="Y23:AA25"/>
    <mergeCell ref="AB23:AD25"/>
    <mergeCell ref="AE23:BB23"/>
    <mergeCell ref="AE24:AL25"/>
    <mergeCell ref="AM24:AT25"/>
    <mergeCell ref="AU24:BB25"/>
    <mergeCell ref="C26:X26"/>
    <mergeCell ref="Y26:AA26"/>
    <mergeCell ref="AB26:AD26"/>
    <mergeCell ref="AE26:AL26"/>
    <mergeCell ref="AM26:AT26"/>
    <mergeCell ref="AU26:BB26"/>
    <mergeCell ref="C27:X27"/>
    <mergeCell ref="Y27:AA27"/>
    <mergeCell ref="AB27:AD27"/>
    <mergeCell ref="AE27:AL27"/>
    <mergeCell ref="AM27:AT27"/>
    <mergeCell ref="AU27:BB27"/>
    <mergeCell ref="C28:X28"/>
    <mergeCell ref="Y28:AA28"/>
    <mergeCell ref="AB28:AD28"/>
    <mergeCell ref="AE28:AL28"/>
    <mergeCell ref="AM28:AT28"/>
    <mergeCell ref="AU28:BB28"/>
    <mergeCell ref="C40:BB40"/>
    <mergeCell ref="C41:BB41"/>
    <mergeCell ref="C43:L43"/>
    <mergeCell ref="C29:X29"/>
    <mergeCell ref="Y29:AA29"/>
    <mergeCell ref="AB29:AD29"/>
    <mergeCell ref="AE29:AL29"/>
    <mergeCell ref="AM29:AT29"/>
    <mergeCell ref="AU29:BB29"/>
    <mergeCell ref="C30:X30"/>
    <mergeCell ref="AQ44:AV44"/>
    <mergeCell ref="AW44:BB44"/>
    <mergeCell ref="C45:L45"/>
    <mergeCell ref="AK45:AP45"/>
    <mergeCell ref="AQ45:AV45"/>
    <mergeCell ref="AK43:AP43"/>
    <mergeCell ref="AQ43:AV43"/>
    <mergeCell ref="AW43:BB43"/>
    <mergeCell ref="C44:L44"/>
    <mergeCell ref="AK44:AP44"/>
    <mergeCell ref="AW45:BB45"/>
    <mergeCell ref="AQ191:AV191"/>
    <mergeCell ref="AW191:BB191"/>
    <mergeCell ref="C192:P192"/>
    <mergeCell ref="Q192:Z192"/>
    <mergeCell ref="AA192:AD192"/>
    <mergeCell ref="AE192:AJ192"/>
    <mergeCell ref="AK192:AP192"/>
    <mergeCell ref="AQ192:AV192"/>
    <mergeCell ref="AW192:BB192"/>
    <mergeCell ref="C46:L46"/>
    <mergeCell ref="AQ167:AV167"/>
    <mergeCell ref="AW167:BB167"/>
    <mergeCell ref="C168:AJ168"/>
    <mergeCell ref="AK168:AP168"/>
    <mergeCell ref="AQ168:AV168"/>
    <mergeCell ref="AW168:BB168"/>
    <mergeCell ref="C51:AJ51"/>
    <mergeCell ref="AQ47:AV47"/>
    <mergeCell ref="AW47:BB47"/>
    <mergeCell ref="AQ48:AV48"/>
    <mergeCell ref="AW48:BB48"/>
    <mergeCell ref="AQ166:AV166"/>
    <mergeCell ref="AW166:BB166"/>
    <mergeCell ref="AK46:AP46"/>
    <mergeCell ref="AQ46:AV46"/>
    <mergeCell ref="AW46:BB46"/>
    <mergeCell ref="AK51:AP51"/>
    <mergeCell ref="AQ51:AV51"/>
    <mergeCell ref="AW51:BB51"/>
    <mergeCell ref="C191:P191"/>
    <mergeCell ref="Q191:Z191"/>
    <mergeCell ref="AA191:AD191"/>
    <mergeCell ref="AE191:AJ191"/>
    <mergeCell ref="AK191:AP191"/>
    <mergeCell ref="AE165:AJ165"/>
    <mergeCell ref="C166:P166"/>
    <mergeCell ref="Q166:Z166"/>
    <mergeCell ref="AA166:AD166"/>
    <mergeCell ref="AE166:AJ166"/>
    <mergeCell ref="AQ57:AV57"/>
    <mergeCell ref="AW57:BB57"/>
    <mergeCell ref="AQ190:AV190"/>
    <mergeCell ref="AW190:BB190"/>
    <mergeCell ref="C161:AJ161"/>
    <mergeCell ref="B163:BB163"/>
    <mergeCell ref="C165:P165"/>
    <mergeCell ref="Q165:Z165"/>
    <mergeCell ref="AA165:AD165"/>
    <mergeCell ref="AK166:AP166"/>
    <mergeCell ref="C190:P190"/>
    <mergeCell ref="Q190:Z190"/>
    <mergeCell ref="AA190:AD190"/>
    <mergeCell ref="AE190:AJ190"/>
    <mergeCell ref="AK190:AP190"/>
    <mergeCell ref="C57:AJ57"/>
    <mergeCell ref="AK57:AP57"/>
    <mergeCell ref="C167:P167"/>
    <mergeCell ref="Q167:Z167"/>
    <mergeCell ref="AA167:AD167"/>
    <mergeCell ref="AW136:BB136"/>
    <mergeCell ref="C186:AJ186"/>
    <mergeCell ref="AK186:AP186"/>
    <mergeCell ref="AQ186:AV186"/>
    <mergeCell ref="AW186:BB186"/>
    <mergeCell ref="B188:BB188"/>
    <mergeCell ref="AE167:AJ167"/>
    <mergeCell ref="AK167:AP167"/>
    <mergeCell ref="AW132:BB132"/>
    <mergeCell ref="AQ133:AV133"/>
    <mergeCell ref="AW133:BB133"/>
    <mergeCell ref="AQ134:AV134"/>
    <mergeCell ref="AW134:BB134"/>
    <mergeCell ref="AQ135:AV135"/>
    <mergeCell ref="AW135:BB135"/>
    <mergeCell ref="AK132:AP132"/>
    <mergeCell ref="AK133:AP133"/>
    <mergeCell ref="AK134:AP134"/>
    <mergeCell ref="AK135:AP135"/>
    <mergeCell ref="AK136:AP136"/>
    <mergeCell ref="AQ132:AV132"/>
    <mergeCell ref="AQ136:AV136"/>
    <mergeCell ref="AE138:AJ138"/>
    <mergeCell ref="AE139:AJ139"/>
    <mergeCell ref="AE140:AJ140"/>
    <mergeCell ref="AE141:AJ141"/>
    <mergeCell ref="AE142:AJ142"/>
    <mergeCell ref="AE143:AJ143"/>
    <mergeCell ref="AE132:AJ132"/>
    <mergeCell ref="AE133:AJ133"/>
    <mergeCell ref="AE134:AJ134"/>
    <mergeCell ref="AE135:AJ135"/>
    <mergeCell ref="AE136:AJ136"/>
    <mergeCell ref="AE137:AJ137"/>
    <mergeCell ref="AA138:AD138"/>
    <mergeCell ref="AA139:AD139"/>
    <mergeCell ref="AA140:AD140"/>
    <mergeCell ref="AA141:AD141"/>
    <mergeCell ref="AA142:AD142"/>
    <mergeCell ref="AA143:AD143"/>
    <mergeCell ref="AA132:AD132"/>
    <mergeCell ref="AA133:AD133"/>
    <mergeCell ref="AA134:AD134"/>
    <mergeCell ref="AA135:AD135"/>
    <mergeCell ref="AA136:AD136"/>
    <mergeCell ref="AA137:AD137"/>
    <mergeCell ref="C139:Z139"/>
    <mergeCell ref="C140:Z140"/>
    <mergeCell ref="C141:Z141"/>
    <mergeCell ref="C142:Z142"/>
    <mergeCell ref="C143:Z143"/>
    <mergeCell ref="C144:Z144"/>
    <mergeCell ref="C133:Z133"/>
    <mergeCell ref="C134:Z134"/>
    <mergeCell ref="C135:Z135"/>
    <mergeCell ref="C136:Z136"/>
    <mergeCell ref="C137:Z137"/>
    <mergeCell ref="C138:Z138"/>
    <mergeCell ref="C131:Z131"/>
    <mergeCell ref="AA131:AD131"/>
    <mergeCell ref="AE131:AJ131"/>
    <mergeCell ref="AQ145:AV145"/>
    <mergeCell ref="AW145:BB145"/>
    <mergeCell ref="C130:Z130"/>
    <mergeCell ref="AK131:AP131"/>
    <mergeCell ref="AQ131:AV131"/>
    <mergeCell ref="AW131:BB131"/>
    <mergeCell ref="C132:Z132"/>
    <mergeCell ref="AA130:AD130"/>
    <mergeCell ref="AE130:AJ130"/>
    <mergeCell ref="AK130:AP130"/>
    <mergeCell ref="AQ130:AV130"/>
    <mergeCell ref="AW130:BB130"/>
    <mergeCell ref="C129:Z129"/>
    <mergeCell ref="B127:BB127"/>
    <mergeCell ref="AA129:AD129"/>
    <mergeCell ref="AE129:AJ129"/>
    <mergeCell ref="AK129:AP129"/>
    <mergeCell ref="AQ129:AV129"/>
    <mergeCell ref="AW129:BB129"/>
    <mergeCell ref="C59:E59"/>
    <mergeCell ref="F59:H59"/>
    <mergeCell ref="I59:K59"/>
    <mergeCell ref="L59:O59"/>
    <mergeCell ref="P59:R59"/>
    <mergeCell ref="S59:U59"/>
    <mergeCell ref="V59:X59"/>
    <mergeCell ref="Y59:AA59"/>
    <mergeCell ref="AB59:AD59"/>
    <mergeCell ref="AE59:AG59"/>
    <mergeCell ref="AH59:AJ59"/>
    <mergeCell ref="AK59:AM59"/>
    <mergeCell ref="AN59:AP59"/>
    <mergeCell ref="AQ59:AT59"/>
    <mergeCell ref="AU59:AX59"/>
    <mergeCell ref="AY59:BB59"/>
    <mergeCell ref="C60:E60"/>
    <mergeCell ref="F60:H60"/>
    <mergeCell ref="I60:K60"/>
    <mergeCell ref="L60:O60"/>
    <mergeCell ref="P60:R60"/>
    <mergeCell ref="S60:U60"/>
    <mergeCell ref="V60:X60"/>
    <mergeCell ref="Y60:AA60"/>
    <mergeCell ref="AB60:AD60"/>
    <mergeCell ref="AE60:AG60"/>
    <mergeCell ref="AH60:AJ60"/>
    <mergeCell ref="AK60:AM60"/>
    <mergeCell ref="AN60:AP60"/>
    <mergeCell ref="AQ60:AT60"/>
    <mergeCell ref="AU60:AX60"/>
    <mergeCell ref="AY60:BB60"/>
    <mergeCell ref="C62:D65"/>
    <mergeCell ref="E62:AX62"/>
    <mergeCell ref="AY62:BB65"/>
    <mergeCell ref="E63:AC63"/>
    <mergeCell ref="AD63:AX63"/>
    <mergeCell ref="E64:Q64"/>
    <mergeCell ref="R64:AC64"/>
    <mergeCell ref="AD64:AO64"/>
    <mergeCell ref="AP64:AX64"/>
    <mergeCell ref="E65:H65"/>
    <mergeCell ref="I65:L65"/>
    <mergeCell ref="M65:Q65"/>
    <mergeCell ref="R65:U65"/>
    <mergeCell ref="V65:Y65"/>
    <mergeCell ref="Z65:AC65"/>
    <mergeCell ref="AD65:AG65"/>
    <mergeCell ref="AH65:AK65"/>
    <mergeCell ref="AL65:AO65"/>
    <mergeCell ref="AP65:AR65"/>
    <mergeCell ref="AS65:AU65"/>
    <mergeCell ref="AV65:AX65"/>
    <mergeCell ref="C66:D66"/>
    <mergeCell ref="E66:H66"/>
    <mergeCell ref="I66:L66"/>
    <mergeCell ref="M66:Q66"/>
    <mergeCell ref="R66:U66"/>
    <mergeCell ref="V66:Y66"/>
    <mergeCell ref="Z66:AC66"/>
    <mergeCell ref="AD66:AG66"/>
    <mergeCell ref="AH66:AK66"/>
    <mergeCell ref="AL66:AO66"/>
    <mergeCell ref="AP66:AR66"/>
    <mergeCell ref="AS66:AU66"/>
    <mergeCell ref="AV66:AX66"/>
    <mergeCell ref="AY66:BB66"/>
    <mergeCell ref="C67:D67"/>
    <mergeCell ref="E67:H67"/>
    <mergeCell ref="I67:L67"/>
    <mergeCell ref="M67:Q67"/>
    <mergeCell ref="R67:U67"/>
    <mergeCell ref="V67:Y67"/>
    <mergeCell ref="Z67:AC67"/>
    <mergeCell ref="AD67:AG67"/>
    <mergeCell ref="AH67:AK67"/>
    <mergeCell ref="AL67:AO67"/>
    <mergeCell ref="AP67:AR67"/>
    <mergeCell ref="AS67:AU67"/>
    <mergeCell ref="AV67:AX67"/>
    <mergeCell ref="AY67:BB67"/>
    <mergeCell ref="C68:D68"/>
    <mergeCell ref="E68:H68"/>
    <mergeCell ref="I68:L68"/>
    <mergeCell ref="M68:Q68"/>
    <mergeCell ref="R68:U68"/>
    <mergeCell ref="V68:Y68"/>
    <mergeCell ref="Z68:AC68"/>
    <mergeCell ref="AD68:AG68"/>
    <mergeCell ref="AH68:AK68"/>
    <mergeCell ref="AL68:AO68"/>
    <mergeCell ref="AP68:AR68"/>
    <mergeCell ref="AS68:AU68"/>
    <mergeCell ref="AV68:AX68"/>
    <mergeCell ref="AY68:BB68"/>
    <mergeCell ref="C69:D69"/>
    <mergeCell ref="E69:H69"/>
    <mergeCell ref="I69:L69"/>
    <mergeCell ref="M69:Q69"/>
    <mergeCell ref="R69:U69"/>
    <mergeCell ref="V69:Y69"/>
    <mergeCell ref="Z69:AC69"/>
    <mergeCell ref="AD69:AG69"/>
    <mergeCell ref="AH69:AK69"/>
    <mergeCell ref="AL69:AO69"/>
    <mergeCell ref="AP69:AR69"/>
    <mergeCell ref="AS69:AU69"/>
    <mergeCell ref="AV69:AX69"/>
    <mergeCell ref="AY69:BB69"/>
    <mergeCell ref="C70:D70"/>
    <mergeCell ref="E70:H70"/>
    <mergeCell ref="I70:L70"/>
    <mergeCell ref="M70:Q70"/>
    <mergeCell ref="R70:U70"/>
    <mergeCell ref="V70:Y70"/>
    <mergeCell ref="Z70:AC70"/>
    <mergeCell ref="AD70:AG70"/>
    <mergeCell ref="AH70:AK70"/>
    <mergeCell ref="AL70:AO70"/>
    <mergeCell ref="AP70:AR70"/>
    <mergeCell ref="AS70:AU70"/>
    <mergeCell ref="AV70:AX70"/>
    <mergeCell ref="AY70:BB70"/>
    <mergeCell ref="C71:D71"/>
    <mergeCell ref="E71:H71"/>
    <mergeCell ref="I71:L71"/>
    <mergeCell ref="M71:Q71"/>
    <mergeCell ref="R71:U71"/>
    <mergeCell ref="V71:Y71"/>
    <mergeCell ref="Z71:AC71"/>
    <mergeCell ref="AD71:AG71"/>
    <mergeCell ref="AH71:AK71"/>
    <mergeCell ref="AL71:AO71"/>
    <mergeCell ref="AP71:AR71"/>
    <mergeCell ref="AS71:AU71"/>
    <mergeCell ref="AV71:AX71"/>
    <mergeCell ref="AY71:BB71"/>
    <mergeCell ref="C72:D72"/>
    <mergeCell ref="E72:H72"/>
    <mergeCell ref="I72:L72"/>
    <mergeCell ref="M72:Q72"/>
    <mergeCell ref="R72:U72"/>
    <mergeCell ref="V72:Y72"/>
    <mergeCell ref="Z72:AC72"/>
    <mergeCell ref="AD72:AG72"/>
    <mergeCell ref="AH72:AK72"/>
    <mergeCell ref="AL72:AO72"/>
    <mergeCell ref="AP72:AR72"/>
    <mergeCell ref="AS72:AU72"/>
    <mergeCell ref="AV72:AX72"/>
    <mergeCell ref="AY72:BB72"/>
    <mergeCell ref="C73:D73"/>
    <mergeCell ref="E73:H73"/>
    <mergeCell ref="I73:L73"/>
    <mergeCell ref="M73:Q73"/>
    <mergeCell ref="R73:U73"/>
    <mergeCell ref="V73:Y73"/>
    <mergeCell ref="Z73:AC73"/>
    <mergeCell ref="AD73:AG73"/>
    <mergeCell ref="AH73:AK73"/>
    <mergeCell ref="AL73:AO73"/>
    <mergeCell ref="AP73:AR73"/>
    <mergeCell ref="AS73:AU73"/>
    <mergeCell ref="AV73:AX73"/>
    <mergeCell ref="AY73:BB73"/>
    <mergeCell ref="C75:BB75"/>
    <mergeCell ref="C77:E80"/>
    <mergeCell ref="F77:H80"/>
    <mergeCell ref="I77:K80"/>
    <mergeCell ref="L77:O80"/>
    <mergeCell ref="P77:T78"/>
    <mergeCell ref="U77:V80"/>
    <mergeCell ref="W77:X80"/>
    <mergeCell ref="Y77:AB80"/>
    <mergeCell ref="AC77:AD80"/>
    <mergeCell ref="AE77:BB77"/>
    <mergeCell ref="AE78:AL79"/>
    <mergeCell ref="AM78:BB78"/>
    <mergeCell ref="P79:Q80"/>
    <mergeCell ref="R79:T80"/>
    <mergeCell ref="AM79:AT79"/>
    <mergeCell ref="AU79:BB79"/>
    <mergeCell ref="AE80:AF80"/>
    <mergeCell ref="AG80:AH80"/>
    <mergeCell ref="AI80:AJ80"/>
    <mergeCell ref="AK80:AL80"/>
    <mergeCell ref="AM80:AN80"/>
    <mergeCell ref="AO80:AP80"/>
    <mergeCell ref="AQ80:AR80"/>
    <mergeCell ref="AS80:AT80"/>
    <mergeCell ref="AU80:AV80"/>
    <mergeCell ref="AW80:AX80"/>
    <mergeCell ref="AY80:AZ80"/>
    <mergeCell ref="BA80:BB80"/>
    <mergeCell ref="C81:E81"/>
    <mergeCell ref="F81:H81"/>
    <mergeCell ref="I81:K81"/>
    <mergeCell ref="L81:O81"/>
    <mergeCell ref="P81:Q81"/>
    <mergeCell ref="R81:T81"/>
    <mergeCell ref="U81:V81"/>
    <mergeCell ref="W81:X81"/>
    <mergeCell ref="Y81:AB81"/>
    <mergeCell ref="AC81:AD81"/>
    <mergeCell ref="AE81:AF81"/>
    <mergeCell ref="AG81:AH81"/>
    <mergeCell ref="AI81:AJ81"/>
    <mergeCell ref="AK81:AL81"/>
    <mergeCell ref="AM81:AN81"/>
    <mergeCell ref="AO81:AP81"/>
    <mergeCell ref="AQ81:AR81"/>
    <mergeCell ref="AS81:AT81"/>
    <mergeCell ref="AU81:AV81"/>
    <mergeCell ref="AW81:AX81"/>
    <mergeCell ref="AY81:AZ81"/>
    <mergeCell ref="BA81:BB81"/>
    <mergeCell ref="C82:E88"/>
    <mergeCell ref="F82:H88"/>
    <mergeCell ref="I82:K84"/>
    <mergeCell ref="L82:O84"/>
    <mergeCell ref="P82:Q83"/>
    <mergeCell ref="R82:T83"/>
    <mergeCell ref="U82:V82"/>
    <mergeCell ref="W82:X82"/>
    <mergeCell ref="Y82:AB82"/>
    <mergeCell ref="AC82:AD82"/>
    <mergeCell ref="AE82:AF82"/>
    <mergeCell ref="AG82:AH82"/>
    <mergeCell ref="AI82:AJ82"/>
    <mergeCell ref="AK82:AL82"/>
    <mergeCell ref="AM82:AN82"/>
    <mergeCell ref="AO82:AP82"/>
    <mergeCell ref="AQ82:AR82"/>
    <mergeCell ref="AS82:AT82"/>
    <mergeCell ref="AU82:AV82"/>
    <mergeCell ref="AW82:AX82"/>
    <mergeCell ref="AY82:AZ82"/>
    <mergeCell ref="BA82:BB82"/>
    <mergeCell ref="U83:V83"/>
    <mergeCell ref="W83:X83"/>
    <mergeCell ref="Y83:AB83"/>
    <mergeCell ref="AC83:AD83"/>
    <mergeCell ref="AE83:AF83"/>
    <mergeCell ref="AG83:AH83"/>
    <mergeCell ref="AI83:AJ83"/>
    <mergeCell ref="AK83:AL83"/>
    <mergeCell ref="AM83:AN83"/>
    <mergeCell ref="AO83:AP83"/>
    <mergeCell ref="AQ83:AR83"/>
    <mergeCell ref="AS83:AT83"/>
    <mergeCell ref="AU83:AV83"/>
    <mergeCell ref="AW83:AX83"/>
    <mergeCell ref="AY83:AZ83"/>
    <mergeCell ref="BA83:BB83"/>
    <mergeCell ref="P84:AB84"/>
    <mergeCell ref="AC84:AD84"/>
    <mergeCell ref="AE84:AF84"/>
    <mergeCell ref="AG84:AH84"/>
    <mergeCell ref="AI84:AJ84"/>
    <mergeCell ref="AK84:AL84"/>
    <mergeCell ref="AM84:AN84"/>
    <mergeCell ref="AO84:AP84"/>
    <mergeCell ref="AQ84:AR84"/>
    <mergeCell ref="AS84:AT84"/>
    <mergeCell ref="AU84:AV84"/>
    <mergeCell ref="AW84:AX84"/>
    <mergeCell ref="AY84:AZ84"/>
    <mergeCell ref="BA84:BB84"/>
    <mergeCell ref="I85:K88"/>
    <mergeCell ref="L85:O88"/>
    <mergeCell ref="P85:Q86"/>
    <mergeCell ref="R85:T86"/>
    <mergeCell ref="U85:V85"/>
    <mergeCell ref="W85:X85"/>
    <mergeCell ref="Y85:AB85"/>
    <mergeCell ref="AC85:AD85"/>
    <mergeCell ref="AE85:AF85"/>
    <mergeCell ref="AG85:AH85"/>
    <mergeCell ref="AI85:AJ85"/>
    <mergeCell ref="AK85:AL85"/>
    <mergeCell ref="AM85:AN85"/>
    <mergeCell ref="AO85:AP85"/>
    <mergeCell ref="AQ85:AR85"/>
    <mergeCell ref="AS85:AT85"/>
    <mergeCell ref="AU85:AV85"/>
    <mergeCell ref="AW85:AX85"/>
    <mergeCell ref="AY85:AZ85"/>
    <mergeCell ref="BA85:BB85"/>
    <mergeCell ref="U86:V86"/>
    <mergeCell ref="W86:X86"/>
    <mergeCell ref="Y86:AB86"/>
    <mergeCell ref="AC86:AD86"/>
    <mergeCell ref="AE86:AF86"/>
    <mergeCell ref="AG86:AH86"/>
    <mergeCell ref="AI86:AJ86"/>
    <mergeCell ref="AK86:AL86"/>
    <mergeCell ref="AM86:AN86"/>
    <mergeCell ref="AO86:AP86"/>
    <mergeCell ref="AQ86:AR86"/>
    <mergeCell ref="AS86:AT86"/>
    <mergeCell ref="AU86:AV86"/>
    <mergeCell ref="AW86:AX86"/>
    <mergeCell ref="AY86:AZ86"/>
    <mergeCell ref="BA86:BB86"/>
    <mergeCell ref="P87:AB87"/>
    <mergeCell ref="AC87:AD87"/>
    <mergeCell ref="AE87:AF87"/>
    <mergeCell ref="AG87:AH87"/>
    <mergeCell ref="AI87:AJ87"/>
    <mergeCell ref="AK87:AL87"/>
    <mergeCell ref="AM87:AN87"/>
    <mergeCell ref="AO87:AP87"/>
    <mergeCell ref="AQ87:AR87"/>
    <mergeCell ref="AS87:AT87"/>
    <mergeCell ref="AU87:AV87"/>
    <mergeCell ref="AW87:AX87"/>
    <mergeCell ref="AY87:AZ87"/>
    <mergeCell ref="BA87:BB87"/>
    <mergeCell ref="P88:AB88"/>
    <mergeCell ref="AC88:AD88"/>
    <mergeCell ref="AE88:AF88"/>
    <mergeCell ref="AG88:AH88"/>
    <mergeCell ref="AI88:AJ88"/>
    <mergeCell ref="AK88:AL88"/>
    <mergeCell ref="AM88:AN88"/>
    <mergeCell ref="AO88:AP88"/>
    <mergeCell ref="AQ88:AR88"/>
    <mergeCell ref="AS88:AT88"/>
    <mergeCell ref="AU88:AV88"/>
    <mergeCell ref="AW88:AX88"/>
    <mergeCell ref="AY88:AZ88"/>
    <mergeCell ref="BA88:BB88"/>
    <mergeCell ref="C89:AB89"/>
    <mergeCell ref="AC89:AD89"/>
    <mergeCell ref="AE89:AF89"/>
    <mergeCell ref="AG89:AH89"/>
    <mergeCell ref="AI89:AJ89"/>
    <mergeCell ref="AK89:AL89"/>
    <mergeCell ref="AM89:AN89"/>
    <mergeCell ref="AO89:AP89"/>
    <mergeCell ref="AQ89:AR89"/>
    <mergeCell ref="AS89:AT89"/>
    <mergeCell ref="AU89:AV89"/>
    <mergeCell ref="AW89:AX89"/>
    <mergeCell ref="AY89:AZ89"/>
    <mergeCell ref="BA89:BB89"/>
    <mergeCell ref="C91:E94"/>
    <mergeCell ref="F91:BB91"/>
    <mergeCell ref="F92:M93"/>
    <mergeCell ref="O92:AD92"/>
    <mergeCell ref="AE92:AL93"/>
    <mergeCell ref="AM92:BB92"/>
    <mergeCell ref="O93:V93"/>
    <mergeCell ref="W93:AD93"/>
    <mergeCell ref="AM93:AT93"/>
    <mergeCell ref="AU93:BB93"/>
    <mergeCell ref="F94:G94"/>
    <mergeCell ref="H94:I94"/>
    <mergeCell ref="J94:K94"/>
    <mergeCell ref="L94:M94"/>
    <mergeCell ref="O94:P94"/>
    <mergeCell ref="Q94:R94"/>
    <mergeCell ref="S94:T94"/>
    <mergeCell ref="U94:V94"/>
    <mergeCell ref="W94:X94"/>
    <mergeCell ref="Y94:Z94"/>
    <mergeCell ref="AA94:AB94"/>
    <mergeCell ref="AC94:AD94"/>
    <mergeCell ref="AE94:AF94"/>
    <mergeCell ref="AG94:AH94"/>
    <mergeCell ref="AI94:AJ94"/>
    <mergeCell ref="AK94:AL94"/>
    <mergeCell ref="AM94:AN94"/>
    <mergeCell ref="AO94:AP94"/>
    <mergeCell ref="AQ94:AR94"/>
    <mergeCell ref="AS94:AT94"/>
    <mergeCell ref="AU94:AV94"/>
    <mergeCell ref="AW94:AX94"/>
    <mergeCell ref="AY94:AZ94"/>
    <mergeCell ref="BA94:BB94"/>
    <mergeCell ref="C95:E95"/>
    <mergeCell ref="F95:G95"/>
    <mergeCell ref="H95:I95"/>
    <mergeCell ref="J95:K95"/>
    <mergeCell ref="L95:M95"/>
    <mergeCell ref="O95:P95"/>
    <mergeCell ref="Q95:R95"/>
    <mergeCell ref="S95:T95"/>
    <mergeCell ref="U95:V95"/>
    <mergeCell ref="W95:X95"/>
    <mergeCell ref="Y95:Z95"/>
    <mergeCell ref="AA95:AB95"/>
    <mergeCell ref="AC95:AD95"/>
    <mergeCell ref="AE95:AF95"/>
    <mergeCell ref="AG95:AH95"/>
    <mergeCell ref="AI95:AJ95"/>
    <mergeCell ref="AK95:AL95"/>
    <mergeCell ref="AM95:AN95"/>
    <mergeCell ref="AO95:AP95"/>
    <mergeCell ref="AQ95:AR95"/>
    <mergeCell ref="AS95:AT95"/>
    <mergeCell ref="AU95:AV95"/>
    <mergeCell ref="AW95:AX95"/>
    <mergeCell ref="AY95:AZ95"/>
    <mergeCell ref="BA95:BB95"/>
    <mergeCell ref="C96:E96"/>
    <mergeCell ref="F96:G96"/>
    <mergeCell ref="H96:I96"/>
    <mergeCell ref="J96:K96"/>
    <mergeCell ref="L96:M96"/>
    <mergeCell ref="O96:P96"/>
    <mergeCell ref="Q96:R96"/>
    <mergeCell ref="S96:T96"/>
    <mergeCell ref="U96:V96"/>
    <mergeCell ref="W96:X96"/>
    <mergeCell ref="Y96:Z96"/>
    <mergeCell ref="AA96:AB96"/>
    <mergeCell ref="AC96:AD96"/>
    <mergeCell ref="AE96:AF96"/>
    <mergeCell ref="AG96:AH96"/>
    <mergeCell ref="AI96:AJ96"/>
    <mergeCell ref="AK96:AL96"/>
    <mergeCell ref="AM96:AN96"/>
    <mergeCell ref="AO96:AP96"/>
    <mergeCell ref="AQ96:AR96"/>
    <mergeCell ref="AS96:AT96"/>
    <mergeCell ref="AU96:AV96"/>
    <mergeCell ref="AW96:AX96"/>
    <mergeCell ref="AY96:AZ96"/>
    <mergeCell ref="BA96:BB96"/>
    <mergeCell ref="C97:E97"/>
    <mergeCell ref="F97:G97"/>
    <mergeCell ref="H97:I97"/>
    <mergeCell ref="J97:K97"/>
    <mergeCell ref="L97:M97"/>
    <mergeCell ref="O97:P97"/>
    <mergeCell ref="Q97:R97"/>
    <mergeCell ref="S97:T97"/>
    <mergeCell ref="U97:V97"/>
    <mergeCell ref="W97:X97"/>
    <mergeCell ref="Y97:Z97"/>
    <mergeCell ref="AA97:AB97"/>
    <mergeCell ref="AC97:AD97"/>
    <mergeCell ref="AE97:AF97"/>
    <mergeCell ref="AG97:AH97"/>
    <mergeCell ref="AI97:AJ97"/>
    <mergeCell ref="AK97:AL97"/>
    <mergeCell ref="AM97:AN97"/>
    <mergeCell ref="AO97:AP97"/>
    <mergeCell ref="AQ97:AR97"/>
    <mergeCell ref="AS97:AT97"/>
    <mergeCell ref="AU97:AV97"/>
    <mergeCell ref="AW97:AX97"/>
    <mergeCell ref="AY97:AZ97"/>
    <mergeCell ref="BA97:BB97"/>
    <mergeCell ref="C98:E98"/>
    <mergeCell ref="F98:G98"/>
    <mergeCell ref="H98:I98"/>
    <mergeCell ref="J98:K98"/>
    <mergeCell ref="L98:M98"/>
    <mergeCell ref="O98:P98"/>
    <mergeCell ref="Q98:R98"/>
    <mergeCell ref="S98:T98"/>
    <mergeCell ref="U98:V98"/>
    <mergeCell ref="W98:X98"/>
    <mergeCell ref="Y98:Z98"/>
    <mergeCell ref="AA98:AB98"/>
    <mergeCell ref="AC98:AD98"/>
    <mergeCell ref="AE98:AF98"/>
    <mergeCell ref="AG98:AH98"/>
    <mergeCell ref="AI98:AJ98"/>
    <mergeCell ref="AK98:AL98"/>
    <mergeCell ref="AM98:AN98"/>
    <mergeCell ref="AO98:AP98"/>
    <mergeCell ref="AQ98:AR98"/>
    <mergeCell ref="AS98:AT98"/>
    <mergeCell ref="AU98:AV98"/>
    <mergeCell ref="AW98:AX98"/>
    <mergeCell ref="AY98:AZ98"/>
    <mergeCell ref="BA98:BB98"/>
    <mergeCell ref="C99:E99"/>
    <mergeCell ref="F99:G99"/>
    <mergeCell ref="H99:I99"/>
    <mergeCell ref="J99:K99"/>
    <mergeCell ref="L99:M99"/>
    <mergeCell ref="O99:P99"/>
    <mergeCell ref="Q99:R99"/>
    <mergeCell ref="S99:T99"/>
    <mergeCell ref="U99:V99"/>
    <mergeCell ref="W99:X99"/>
    <mergeCell ref="Y99:Z99"/>
    <mergeCell ref="AA99:AB99"/>
    <mergeCell ref="AC99:AD99"/>
    <mergeCell ref="AE99:AF99"/>
    <mergeCell ref="AG99:AH99"/>
    <mergeCell ref="AI99:AJ99"/>
    <mergeCell ref="AK99:AL99"/>
    <mergeCell ref="AM99:AN99"/>
    <mergeCell ref="AO99:AP99"/>
    <mergeCell ref="AQ99:AR99"/>
    <mergeCell ref="AS99:AT99"/>
    <mergeCell ref="AU99:AV99"/>
    <mergeCell ref="AW99:AX99"/>
    <mergeCell ref="AY99:AZ99"/>
    <mergeCell ref="BA99:BB99"/>
    <mergeCell ref="C100:E100"/>
    <mergeCell ref="F100:G100"/>
    <mergeCell ref="H100:I100"/>
    <mergeCell ref="J100:K100"/>
    <mergeCell ref="L100:M100"/>
    <mergeCell ref="O100:P100"/>
    <mergeCell ref="Q100:R100"/>
    <mergeCell ref="S100:T100"/>
    <mergeCell ref="U100:V100"/>
    <mergeCell ref="W100:X100"/>
    <mergeCell ref="Y100:Z100"/>
    <mergeCell ref="AA100:AB100"/>
    <mergeCell ref="AC100:AD100"/>
    <mergeCell ref="AE100:AF100"/>
    <mergeCell ref="AG100:AH100"/>
    <mergeCell ref="AI100:AJ100"/>
    <mergeCell ref="AK100:AL100"/>
    <mergeCell ref="AM100:AN100"/>
    <mergeCell ref="AO100:AP100"/>
    <mergeCell ref="AQ100:AR100"/>
    <mergeCell ref="AS100:AT100"/>
    <mergeCell ref="AU100:AV100"/>
    <mergeCell ref="AW100:AX100"/>
    <mergeCell ref="AY100:AZ100"/>
    <mergeCell ref="BA100:BB100"/>
    <mergeCell ref="C101:E101"/>
    <mergeCell ref="F101:G101"/>
    <mergeCell ref="H101:I101"/>
    <mergeCell ref="J101:K101"/>
    <mergeCell ref="L101:M101"/>
    <mergeCell ref="O101:P101"/>
    <mergeCell ref="Q101:R101"/>
    <mergeCell ref="S101:T101"/>
    <mergeCell ref="U101:V101"/>
    <mergeCell ref="W101:X101"/>
    <mergeCell ref="Y101:Z101"/>
    <mergeCell ref="AA101:AB101"/>
    <mergeCell ref="AC101:AD101"/>
    <mergeCell ref="AE101:AF101"/>
    <mergeCell ref="AG101:AH101"/>
    <mergeCell ref="AI101:AJ101"/>
    <mergeCell ref="AK101:AL101"/>
    <mergeCell ref="AM101:AN101"/>
    <mergeCell ref="AO101:AP101"/>
    <mergeCell ref="AQ101:AR101"/>
    <mergeCell ref="AS101:AT101"/>
    <mergeCell ref="AU101:AV101"/>
    <mergeCell ref="AW101:AX101"/>
    <mergeCell ref="AY101:AZ101"/>
    <mergeCell ref="BA101:BB101"/>
    <mergeCell ref="C102:E102"/>
    <mergeCell ref="F102:G102"/>
    <mergeCell ref="H102:I102"/>
    <mergeCell ref="J102:K102"/>
    <mergeCell ref="L102:M102"/>
    <mergeCell ref="O102:P102"/>
    <mergeCell ref="Q102:R102"/>
    <mergeCell ref="S102:T102"/>
    <mergeCell ref="U102:V102"/>
    <mergeCell ref="W102:X102"/>
    <mergeCell ref="Y102:Z102"/>
    <mergeCell ref="AA102:AB102"/>
    <mergeCell ref="AC102:AD102"/>
    <mergeCell ref="AE102:AF102"/>
    <mergeCell ref="AG102:AH102"/>
    <mergeCell ref="AI102:AJ102"/>
    <mergeCell ref="AK102:AL102"/>
    <mergeCell ref="AM102:AN102"/>
    <mergeCell ref="AO102:AP102"/>
    <mergeCell ref="AQ102:AR102"/>
    <mergeCell ref="AS102:AT102"/>
    <mergeCell ref="AU102:AV102"/>
    <mergeCell ref="AW102:AX102"/>
    <mergeCell ref="AY102:AZ102"/>
    <mergeCell ref="BA102:BB102"/>
    <mergeCell ref="C103:E103"/>
    <mergeCell ref="F103:G103"/>
    <mergeCell ref="H103:I103"/>
    <mergeCell ref="J103:K103"/>
    <mergeCell ref="L103:M103"/>
    <mergeCell ref="O103:P103"/>
    <mergeCell ref="AG103:AH103"/>
    <mergeCell ref="AI103:AJ103"/>
    <mergeCell ref="AK103:AL103"/>
    <mergeCell ref="AM103:AN103"/>
    <mergeCell ref="Q103:R103"/>
    <mergeCell ref="S103:T103"/>
    <mergeCell ref="U103:V103"/>
    <mergeCell ref="W103:X103"/>
    <mergeCell ref="Y103:Z103"/>
    <mergeCell ref="AA103:AB103"/>
    <mergeCell ref="AQ125:AV125"/>
    <mergeCell ref="AW115:BB115"/>
    <mergeCell ref="AW116:BB116"/>
    <mergeCell ref="AW117:BB117"/>
    <mergeCell ref="AW118:BB118"/>
    <mergeCell ref="AW119:BB119"/>
    <mergeCell ref="AW122:BB122"/>
    <mergeCell ref="AW123:BB123"/>
    <mergeCell ref="AW124:BB124"/>
    <mergeCell ref="AW125:BB125"/>
    <mergeCell ref="AK125:AP125"/>
    <mergeCell ref="AQ115:AV115"/>
    <mergeCell ref="AQ116:AV116"/>
    <mergeCell ref="AQ117:AV117"/>
    <mergeCell ref="AQ118:AV118"/>
    <mergeCell ref="AQ119:AV119"/>
    <mergeCell ref="AQ120:AV120"/>
    <mergeCell ref="AQ122:AV122"/>
    <mergeCell ref="AQ123:AV123"/>
    <mergeCell ref="AQ124:AV124"/>
    <mergeCell ref="AE125:AJ125"/>
    <mergeCell ref="AK115:AP115"/>
    <mergeCell ref="AK116:AP116"/>
    <mergeCell ref="AK117:AP117"/>
    <mergeCell ref="AK118:AP118"/>
    <mergeCell ref="AK119:AP119"/>
    <mergeCell ref="AK120:AP120"/>
    <mergeCell ref="AK122:AP122"/>
    <mergeCell ref="AK123:AP123"/>
    <mergeCell ref="AK124:AP124"/>
    <mergeCell ref="AE115:AJ115"/>
    <mergeCell ref="AE116:AJ116"/>
    <mergeCell ref="AE117:AJ117"/>
    <mergeCell ref="AE118:AJ118"/>
    <mergeCell ref="AE122:AJ122"/>
    <mergeCell ref="AE123:AJ123"/>
    <mergeCell ref="AA115:AD115"/>
    <mergeCell ref="AA116:AD116"/>
    <mergeCell ref="AA117:AD117"/>
    <mergeCell ref="AA122:AD122"/>
    <mergeCell ref="AA123:AD123"/>
    <mergeCell ref="AA124:AD124"/>
    <mergeCell ref="Q117:Z117"/>
    <mergeCell ref="Q118:Z118"/>
    <mergeCell ref="Q122:Z122"/>
    <mergeCell ref="Q123:Z123"/>
    <mergeCell ref="Q124:Z124"/>
    <mergeCell ref="Q125:Z125"/>
    <mergeCell ref="Q119:Z119"/>
    <mergeCell ref="Q120:Z120"/>
    <mergeCell ref="AE119:AJ119"/>
    <mergeCell ref="AE120:AJ120"/>
    <mergeCell ref="C115:P115"/>
    <mergeCell ref="C116:P116"/>
    <mergeCell ref="C119:P119"/>
    <mergeCell ref="C120:P120"/>
    <mergeCell ref="Q115:Z115"/>
    <mergeCell ref="Q116:Z116"/>
    <mergeCell ref="AK113:AP113"/>
    <mergeCell ref="AQ113:AV113"/>
    <mergeCell ref="AW113:BB113"/>
    <mergeCell ref="AE114:AJ114"/>
    <mergeCell ref="AK114:AP114"/>
    <mergeCell ref="AQ114:AV114"/>
    <mergeCell ref="AW114:BB114"/>
    <mergeCell ref="B202:C202"/>
    <mergeCell ref="F202:K202"/>
    <mergeCell ref="O202:P202"/>
    <mergeCell ref="AK121:AP121"/>
    <mergeCell ref="AQ121:AV121"/>
    <mergeCell ref="AW121:BB121"/>
    <mergeCell ref="AE121:AJ121"/>
    <mergeCell ref="C126:AJ126"/>
    <mergeCell ref="AK126:AP126"/>
    <mergeCell ref="AQ126:AV126"/>
    <mergeCell ref="A200:F200"/>
    <mergeCell ref="AO200:AX200"/>
    <mergeCell ref="H200:AL200"/>
    <mergeCell ref="AM199:AX199"/>
    <mergeCell ref="C121:P121"/>
    <mergeCell ref="Q121:Z121"/>
    <mergeCell ref="AW126:BB126"/>
    <mergeCell ref="C122:P122"/>
    <mergeCell ref="C123:P123"/>
    <mergeCell ref="C124:P124"/>
    <mergeCell ref="C159:P159"/>
    <mergeCell ref="Q159:Z159"/>
    <mergeCell ref="AE185:AJ185"/>
    <mergeCell ref="AK185:AP185"/>
    <mergeCell ref="AQ185:AV185"/>
    <mergeCell ref="AW120:BB120"/>
    <mergeCell ref="AW185:BB185"/>
    <mergeCell ref="C125:P125"/>
    <mergeCell ref="AA125:AD125"/>
    <mergeCell ref="AE124:AJ124"/>
    <mergeCell ref="C154:AJ154"/>
    <mergeCell ref="AK154:AP154"/>
    <mergeCell ref="AQ154:AV154"/>
    <mergeCell ref="AW154:BB154"/>
    <mergeCell ref="AE158:AJ158"/>
    <mergeCell ref="AK158:AP158"/>
    <mergeCell ref="AQ158:AV158"/>
    <mergeCell ref="AW184:BB184"/>
    <mergeCell ref="AA119:AD119"/>
    <mergeCell ref="C114:P114"/>
    <mergeCell ref="Q114:Z114"/>
    <mergeCell ref="C185:P185"/>
    <mergeCell ref="Q185:Z185"/>
    <mergeCell ref="AA185:AD185"/>
    <mergeCell ref="AK165:AP165"/>
    <mergeCell ref="AQ165:AV165"/>
    <mergeCell ref="AW165:BB165"/>
    <mergeCell ref="C184:P184"/>
    <mergeCell ref="Q184:Z184"/>
    <mergeCell ref="AA184:AD184"/>
    <mergeCell ref="AE184:AJ184"/>
    <mergeCell ref="AK184:AP184"/>
    <mergeCell ref="AQ184:AV184"/>
    <mergeCell ref="AQ182:AV182"/>
    <mergeCell ref="AW182:BB182"/>
    <mergeCell ref="AA121:AD121"/>
    <mergeCell ref="C183:P183"/>
    <mergeCell ref="Q183:Z183"/>
    <mergeCell ref="AA183:AD183"/>
    <mergeCell ref="AE183:AJ183"/>
    <mergeCell ref="AK183:AP183"/>
    <mergeCell ref="AQ183:AV183"/>
    <mergeCell ref="AW183:BB183"/>
    <mergeCell ref="C160:P160"/>
    <mergeCell ref="Q160:Z160"/>
    <mergeCell ref="AK161:AP161"/>
    <mergeCell ref="AQ161:AV161"/>
    <mergeCell ref="AW161:BB161"/>
    <mergeCell ref="C182:P182"/>
    <mergeCell ref="Q182:Z182"/>
    <mergeCell ref="AA182:AD182"/>
    <mergeCell ref="AE182:AJ182"/>
    <mergeCell ref="AK182:AP182"/>
    <mergeCell ref="Q158:Z158"/>
    <mergeCell ref="AA158:AD158"/>
    <mergeCell ref="AA160:AD160"/>
    <mergeCell ref="AE160:AJ160"/>
    <mergeCell ref="AK160:AP160"/>
    <mergeCell ref="AQ160:AV160"/>
    <mergeCell ref="AW181:BB181"/>
    <mergeCell ref="AW158:BB158"/>
    <mergeCell ref="AA159:AD159"/>
    <mergeCell ref="AE159:AJ159"/>
    <mergeCell ref="AK159:AP159"/>
    <mergeCell ref="AQ159:AV159"/>
    <mergeCell ref="AW159:BB159"/>
    <mergeCell ref="AW160:BB160"/>
    <mergeCell ref="AK180:AP180"/>
    <mergeCell ref="AQ180:AV180"/>
    <mergeCell ref="AA118:AD118"/>
    <mergeCell ref="AW180:BB180"/>
    <mergeCell ref="C181:P181"/>
    <mergeCell ref="Q181:Z181"/>
    <mergeCell ref="AA181:AD181"/>
    <mergeCell ref="AE181:AJ181"/>
    <mergeCell ref="AK181:AP181"/>
    <mergeCell ref="AQ181:AV181"/>
    <mergeCell ref="B156:BB156"/>
    <mergeCell ref="C179:P179"/>
    <mergeCell ref="Q179:Z179"/>
    <mergeCell ref="AA179:AD179"/>
    <mergeCell ref="AE179:AJ179"/>
    <mergeCell ref="AK179:AP179"/>
    <mergeCell ref="AQ179:AV179"/>
    <mergeCell ref="AW179:BB179"/>
    <mergeCell ref="B177:BB177"/>
    <mergeCell ref="C158:P158"/>
    <mergeCell ref="C175:AJ175"/>
    <mergeCell ref="AK175:AP175"/>
    <mergeCell ref="AQ175:AV175"/>
    <mergeCell ref="AW175:BB175"/>
    <mergeCell ref="H197:AX197"/>
    <mergeCell ref="H199:AL199"/>
    <mergeCell ref="C180:P180"/>
    <mergeCell ref="Q180:Z180"/>
    <mergeCell ref="AA180:AD180"/>
    <mergeCell ref="AE180:AJ180"/>
    <mergeCell ref="AW173:BB173"/>
    <mergeCell ref="C174:P174"/>
    <mergeCell ref="Q174:Z174"/>
    <mergeCell ref="AA174:AD174"/>
    <mergeCell ref="AE174:AJ174"/>
    <mergeCell ref="AK174:AP174"/>
    <mergeCell ref="AQ174:AV174"/>
    <mergeCell ref="AW174:BB174"/>
    <mergeCell ref="C110:AJ110"/>
    <mergeCell ref="AK110:AP110"/>
    <mergeCell ref="AQ110:AV110"/>
    <mergeCell ref="AW110:BB110"/>
    <mergeCell ref="C173:P173"/>
    <mergeCell ref="Q173:Z173"/>
    <mergeCell ref="AA173:AD173"/>
    <mergeCell ref="AE173:AJ173"/>
    <mergeCell ref="AK173:AP173"/>
    <mergeCell ref="AQ173:AV173"/>
    <mergeCell ref="C153:Z153"/>
    <mergeCell ref="AA153:AD153"/>
    <mergeCell ref="AE153:AJ153"/>
    <mergeCell ref="AK153:AP153"/>
    <mergeCell ref="AQ153:AV153"/>
    <mergeCell ref="AW153:BB153"/>
    <mergeCell ref="B111:BB111"/>
    <mergeCell ref="C152:Z152"/>
    <mergeCell ref="AA152:AD152"/>
    <mergeCell ref="AE152:AJ152"/>
    <mergeCell ref="AK152:AP152"/>
    <mergeCell ref="AQ152:AV152"/>
    <mergeCell ref="AW152:BB152"/>
    <mergeCell ref="AA120:AD120"/>
    <mergeCell ref="C117:P117"/>
    <mergeCell ref="C118:P118"/>
    <mergeCell ref="AW172:BB172"/>
    <mergeCell ref="C150:Z150"/>
    <mergeCell ref="AA150:AD150"/>
    <mergeCell ref="AE150:AJ150"/>
    <mergeCell ref="AK150:AP150"/>
    <mergeCell ref="AQ150:AV150"/>
    <mergeCell ref="AW150:BB150"/>
    <mergeCell ref="C151:Z151"/>
    <mergeCell ref="AA151:AD151"/>
    <mergeCell ref="AE151:AJ151"/>
    <mergeCell ref="C172:P172"/>
    <mergeCell ref="Q172:Z172"/>
    <mergeCell ref="AA172:AD172"/>
    <mergeCell ref="AE172:AJ172"/>
    <mergeCell ref="AK172:AP172"/>
    <mergeCell ref="AQ172:AV172"/>
    <mergeCell ref="AA114:AD114"/>
    <mergeCell ref="AA113:AD113"/>
    <mergeCell ref="C113:P113"/>
    <mergeCell ref="Q113:Z113"/>
    <mergeCell ref="AE113:AJ113"/>
    <mergeCell ref="B170:BB170"/>
    <mergeCell ref="B148:BB148"/>
    <mergeCell ref="AK151:AP151"/>
    <mergeCell ref="AQ151:AV151"/>
    <mergeCell ref="AW151:BB151"/>
    <mergeCell ref="AW137:BB137"/>
    <mergeCell ref="AW138:BB138"/>
    <mergeCell ref="AW139:BB139"/>
    <mergeCell ref="AW140:BB140"/>
    <mergeCell ref="AW141:BB141"/>
    <mergeCell ref="AW142:BB142"/>
    <mergeCell ref="D146:I146"/>
    <mergeCell ref="K146:AA146"/>
    <mergeCell ref="AD146:AP146"/>
    <mergeCell ref="AS146:BB146"/>
    <mergeCell ref="AQ141:AV141"/>
    <mergeCell ref="AQ142:AV142"/>
    <mergeCell ref="AQ143:AV143"/>
    <mergeCell ref="AQ144:AV144"/>
    <mergeCell ref="AW143:BB143"/>
    <mergeCell ref="AW144:BB144"/>
    <mergeCell ref="C145:AJ145"/>
    <mergeCell ref="AK145:AP145"/>
    <mergeCell ref="AK141:AP141"/>
    <mergeCell ref="AK142:AP142"/>
    <mergeCell ref="AK143:AP143"/>
    <mergeCell ref="AK144:AP144"/>
    <mergeCell ref="AA144:AD144"/>
    <mergeCell ref="AE144:AJ144"/>
    <mergeCell ref="AK137:AP137"/>
    <mergeCell ref="AK138:AP138"/>
    <mergeCell ref="AK139:AP139"/>
    <mergeCell ref="AK140:AP140"/>
    <mergeCell ref="AQ137:AV137"/>
    <mergeCell ref="AQ138:AV138"/>
    <mergeCell ref="AQ139:AV139"/>
    <mergeCell ref="AQ140:AV140"/>
    <mergeCell ref="N43:P43"/>
    <mergeCell ref="N44:P44"/>
    <mergeCell ref="N45:P45"/>
    <mergeCell ref="N46:P46"/>
    <mergeCell ref="Q43:Z43"/>
    <mergeCell ref="Q44:Z44"/>
    <mergeCell ref="Q45:Z45"/>
    <mergeCell ref="Q46:Z46"/>
    <mergeCell ref="AA43:AD43"/>
    <mergeCell ref="AA44:AD44"/>
    <mergeCell ref="AA45:AD45"/>
    <mergeCell ref="AA46:AD46"/>
    <mergeCell ref="AE43:AJ43"/>
    <mergeCell ref="AE44:AJ44"/>
    <mergeCell ref="AE45:AJ45"/>
    <mergeCell ref="AE46:AJ46"/>
    <mergeCell ref="C47:L47"/>
    <mergeCell ref="N47:P47"/>
    <mergeCell ref="Q47:Z47"/>
    <mergeCell ref="AA47:AD47"/>
    <mergeCell ref="AE47:AJ47"/>
    <mergeCell ref="AK47:AP47"/>
    <mergeCell ref="C48:L48"/>
    <mergeCell ref="N48:P48"/>
    <mergeCell ref="Q48:Z48"/>
    <mergeCell ref="AA48:AD48"/>
    <mergeCell ref="AE48:AJ48"/>
    <mergeCell ref="AK48:AP48"/>
    <mergeCell ref="C49:L49"/>
    <mergeCell ref="N49:P49"/>
    <mergeCell ref="Q49:Z49"/>
    <mergeCell ref="AA49:AD49"/>
    <mergeCell ref="AE49:AJ49"/>
    <mergeCell ref="AK49:AP49"/>
    <mergeCell ref="AQ49:AV49"/>
    <mergeCell ref="AW49:BB49"/>
    <mergeCell ref="C50:L50"/>
    <mergeCell ref="N50:P50"/>
    <mergeCell ref="Q50:Z50"/>
    <mergeCell ref="AA50:AD50"/>
    <mergeCell ref="AE50:AJ50"/>
    <mergeCell ref="AK50:AP50"/>
    <mergeCell ref="AQ50:AV50"/>
    <mergeCell ref="AW50:BB50"/>
    <mergeCell ref="B52:BB52"/>
    <mergeCell ref="C109:L109"/>
    <mergeCell ref="N109:P109"/>
    <mergeCell ref="Q109:Z109"/>
    <mergeCell ref="AA109:AD109"/>
    <mergeCell ref="AE109:AJ109"/>
    <mergeCell ref="AK109:AP109"/>
    <mergeCell ref="AQ109:AV109"/>
    <mergeCell ref="AW109:BB109"/>
    <mergeCell ref="BA103:BB103"/>
    <mergeCell ref="C54:P54"/>
    <mergeCell ref="Q54:Z54"/>
    <mergeCell ref="AA54:AD54"/>
    <mergeCell ref="AE54:AJ54"/>
    <mergeCell ref="AK54:AP54"/>
    <mergeCell ref="AQ54:AV54"/>
    <mergeCell ref="Q55:Z55"/>
    <mergeCell ref="AA55:AD55"/>
    <mergeCell ref="AE55:AJ55"/>
    <mergeCell ref="AK55:AP55"/>
    <mergeCell ref="AQ55:AV55"/>
    <mergeCell ref="AW55:BB55"/>
    <mergeCell ref="AA56:AD56"/>
    <mergeCell ref="AE56:AJ56"/>
    <mergeCell ref="AK56:AP56"/>
    <mergeCell ref="AQ108:AV108"/>
    <mergeCell ref="AW108:BB108"/>
    <mergeCell ref="AW54:BB54"/>
    <mergeCell ref="AO103:AP103"/>
    <mergeCell ref="AQ103:AR103"/>
    <mergeCell ref="AS103:AT103"/>
    <mergeCell ref="AU103:AV103"/>
    <mergeCell ref="AQ56:AV56"/>
    <mergeCell ref="AW56:BB56"/>
    <mergeCell ref="AQ107:AV107"/>
    <mergeCell ref="AW107:BB107"/>
    <mergeCell ref="C108:L108"/>
    <mergeCell ref="N108:P108"/>
    <mergeCell ref="Q108:Z108"/>
    <mergeCell ref="AA108:AD108"/>
    <mergeCell ref="AE108:AJ108"/>
    <mergeCell ref="AK108:AP108"/>
    <mergeCell ref="AK106:AP106"/>
    <mergeCell ref="AQ106:AV106"/>
    <mergeCell ref="AW106:BB106"/>
    <mergeCell ref="C107:L107"/>
    <mergeCell ref="N107:P107"/>
    <mergeCell ref="Q107:Z107"/>
    <mergeCell ref="AA107:AD107"/>
    <mergeCell ref="AE107:AJ107"/>
    <mergeCell ref="AK107:AP107"/>
    <mergeCell ref="AA105:AD105"/>
    <mergeCell ref="AE105:AJ105"/>
    <mergeCell ref="AK105:AP105"/>
    <mergeCell ref="AQ105:AV105"/>
    <mergeCell ref="AW105:BB105"/>
    <mergeCell ref="C106:L106"/>
    <mergeCell ref="N106:P106"/>
    <mergeCell ref="Q106:Z106"/>
    <mergeCell ref="AA106:AD106"/>
    <mergeCell ref="AE106:AJ106"/>
    <mergeCell ref="AA104:AD104"/>
    <mergeCell ref="B58:BA58"/>
    <mergeCell ref="AE104:AJ104"/>
    <mergeCell ref="AK104:AP104"/>
    <mergeCell ref="AQ104:AV104"/>
    <mergeCell ref="AW104:BB104"/>
    <mergeCell ref="AW103:AX103"/>
    <mergeCell ref="AY103:AZ103"/>
    <mergeCell ref="AC103:AD103"/>
    <mergeCell ref="AE103:AF103"/>
    <mergeCell ref="A199:F199"/>
    <mergeCell ref="C55:P55"/>
    <mergeCell ref="C56:P56"/>
    <mergeCell ref="C104:L104"/>
    <mergeCell ref="N104:P104"/>
    <mergeCell ref="Q104:Z104"/>
    <mergeCell ref="C105:L105"/>
    <mergeCell ref="N105:P105"/>
    <mergeCell ref="Q105:Z105"/>
    <mergeCell ref="Q56:Z56"/>
    <mergeCell ref="C193:AJ193"/>
    <mergeCell ref="AK193:AP193"/>
    <mergeCell ref="AQ193:AV193"/>
    <mergeCell ref="AW193:BB193"/>
    <mergeCell ref="A197:F197"/>
    <mergeCell ref="A198:F198"/>
    <mergeCell ref="H198:W198"/>
    <mergeCell ref="Z198:AF198"/>
    <mergeCell ref="AI198:AX198"/>
  </mergeCells>
  <printOptions/>
  <pageMargins left="0.31496062992125984" right="0.31496062992125984" top="0.35433070866141736" bottom="0.35433070866141736" header="0.31496062992125984" footer="0.31496062992125984"/>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AY63"/>
  <sheetViews>
    <sheetView zoomScalePageLayoutView="0" workbookViewId="0" topLeftCell="A1">
      <selection activeCell="A2" sqref="A2:AT2"/>
    </sheetView>
  </sheetViews>
  <sheetFormatPr defaultColWidth="9.00390625" defaultRowHeight="12.75"/>
  <cols>
    <col min="1" max="1" width="14.00390625" style="0" customWidth="1"/>
    <col min="2" max="2" width="9.125" style="0" customWidth="1"/>
    <col min="3" max="3" width="5.125" style="0" hidden="1" customWidth="1"/>
    <col min="4" max="10" width="9.125" style="0" hidden="1" customWidth="1"/>
    <col min="12" max="12" width="19.25390625" style="0" customWidth="1"/>
    <col min="16" max="16" width="20.125" style="0" customWidth="1"/>
    <col min="17" max="17" width="28.875" style="0" customWidth="1"/>
    <col min="18" max="18" width="9.125" style="0" hidden="1" customWidth="1"/>
    <col min="19" max="19" width="1.875" style="0" hidden="1" customWidth="1"/>
    <col min="20" max="20" width="9.125" style="0" hidden="1" customWidth="1"/>
    <col min="21" max="21" width="8.00390625" style="0" hidden="1" customWidth="1"/>
    <col min="22" max="26" width="9.125" style="0" hidden="1" customWidth="1"/>
    <col min="27" max="27" width="5.25390625" style="0" hidden="1" customWidth="1"/>
    <col min="28" max="38" width="9.125" style="0" hidden="1" customWidth="1"/>
    <col min="39" max="39" width="7.75390625" style="0" hidden="1" customWidth="1"/>
    <col min="40" max="47" width="9.125" style="0" hidden="1" customWidth="1"/>
    <col min="48" max="48" width="38.25390625" style="0" hidden="1" customWidth="1"/>
    <col min="49" max="49" width="2.375" style="0" hidden="1" customWidth="1"/>
  </cols>
  <sheetData>
    <row r="1" spans="1:46" ht="45" customHeight="1">
      <c r="A1" s="524" t="s">
        <v>1059</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row>
    <row r="2" spans="1:46" ht="45" customHeight="1">
      <c r="A2" s="526" t="s">
        <v>777</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row>
    <row r="3" spans="1:46" ht="54" customHeight="1">
      <c r="A3" s="863" t="s">
        <v>354</v>
      </c>
      <c r="B3" s="801"/>
      <c r="C3" s="40"/>
      <c r="D3" s="40"/>
      <c r="E3" s="40"/>
      <c r="F3" s="40"/>
      <c r="G3" s="40"/>
      <c r="H3" s="40"/>
      <c r="I3" s="40"/>
      <c r="J3" s="40"/>
      <c r="K3" s="527" t="s">
        <v>747</v>
      </c>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row>
    <row r="4" spans="1:46" ht="15">
      <c r="A4" s="40" t="s">
        <v>355</v>
      </c>
      <c r="B4" s="40"/>
      <c r="C4" s="40"/>
      <c r="D4" s="40"/>
      <c r="E4" s="40"/>
      <c r="F4" s="40"/>
      <c r="G4" s="40"/>
      <c r="H4" s="40"/>
      <c r="I4" s="40"/>
      <c r="J4" s="40"/>
      <c r="K4" s="522" t="s">
        <v>412</v>
      </c>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row>
    <row r="5" spans="1:46" ht="12" customHeight="1">
      <c r="A5" s="40"/>
      <c r="B5" s="40"/>
      <c r="C5" s="40"/>
      <c r="D5" s="40"/>
      <c r="E5" s="40"/>
      <c r="F5" s="40"/>
      <c r="G5" s="40"/>
      <c r="H5" s="40"/>
      <c r="I5" s="40"/>
      <c r="J5" s="40"/>
      <c r="K5" s="700" t="s">
        <v>356</v>
      </c>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row>
    <row r="6" spans="1:46" ht="15">
      <c r="A6" s="40" t="s">
        <v>357</v>
      </c>
      <c r="B6" s="40"/>
      <c r="C6" s="40"/>
      <c r="D6" s="40"/>
      <c r="E6" s="40"/>
      <c r="F6" s="40"/>
      <c r="G6" s="40"/>
      <c r="H6" s="40"/>
      <c r="I6" s="40"/>
      <c r="J6" s="40"/>
      <c r="K6" s="42" t="s">
        <v>383</v>
      </c>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ht="15">
      <c r="A7" s="40" t="s">
        <v>875</v>
      </c>
      <c r="B7" s="40"/>
      <c r="C7" s="40"/>
      <c r="D7" s="40"/>
      <c r="E7" s="40"/>
      <c r="F7" s="40"/>
      <c r="G7" s="40"/>
      <c r="H7" s="40"/>
      <c r="I7" s="40"/>
      <c r="J7" s="40"/>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row>
    <row r="8" spans="1:46" ht="12.75">
      <c r="A8" s="551" t="s">
        <v>52</v>
      </c>
      <c r="B8" s="314"/>
      <c r="C8" s="314"/>
      <c r="D8" s="314"/>
      <c r="E8" s="314"/>
      <c r="F8" s="314"/>
      <c r="G8" s="314"/>
      <c r="H8" s="314"/>
      <c r="I8" s="314"/>
      <c r="J8" s="314"/>
      <c r="K8" s="314"/>
      <c r="L8" s="315"/>
      <c r="M8" s="875" t="s">
        <v>401</v>
      </c>
      <c r="N8" s="859" t="s">
        <v>435</v>
      </c>
      <c r="O8" s="316"/>
      <c r="P8" s="316"/>
      <c r="Q8" s="317"/>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row>
    <row r="9" spans="1:46" ht="38.25">
      <c r="A9" s="872"/>
      <c r="B9" s="873"/>
      <c r="C9" s="873"/>
      <c r="D9" s="873"/>
      <c r="E9" s="873"/>
      <c r="F9" s="873"/>
      <c r="G9" s="873"/>
      <c r="H9" s="873"/>
      <c r="I9" s="873"/>
      <c r="J9" s="873"/>
      <c r="K9" s="873"/>
      <c r="L9" s="874"/>
      <c r="M9" s="876"/>
      <c r="N9" s="883" t="s">
        <v>876</v>
      </c>
      <c r="O9" s="317"/>
      <c r="P9" s="155" t="s">
        <v>877</v>
      </c>
      <c r="Q9" s="155" t="s">
        <v>878</v>
      </c>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row>
    <row r="10" spans="1:46" ht="15">
      <c r="A10" s="884">
        <v>1</v>
      </c>
      <c r="B10" s="316"/>
      <c r="C10" s="316"/>
      <c r="D10" s="316"/>
      <c r="E10" s="316"/>
      <c r="F10" s="316"/>
      <c r="G10" s="316"/>
      <c r="H10" s="316"/>
      <c r="I10" s="316"/>
      <c r="J10" s="316"/>
      <c r="K10" s="316"/>
      <c r="L10" s="317"/>
      <c r="M10" s="156">
        <v>2</v>
      </c>
      <c r="N10" s="859">
        <v>3</v>
      </c>
      <c r="O10" s="317"/>
      <c r="P10" s="156">
        <v>4</v>
      </c>
      <c r="Q10" s="156">
        <v>5</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row>
    <row r="11" spans="1:46" ht="27.75" customHeight="1">
      <c r="A11" s="885" t="s">
        <v>879</v>
      </c>
      <c r="B11" s="886"/>
      <c r="C11" s="886"/>
      <c r="D11" s="886"/>
      <c r="E11" s="886"/>
      <c r="F11" s="886"/>
      <c r="G11" s="886"/>
      <c r="H11" s="886"/>
      <c r="I11" s="886"/>
      <c r="J11" s="886"/>
      <c r="K11" s="886"/>
      <c r="L11" s="887"/>
      <c r="M11" s="156">
        <v>100</v>
      </c>
      <c r="N11" s="859">
        <f>N12+N13</f>
        <v>79752</v>
      </c>
      <c r="O11" s="317"/>
      <c r="P11" s="156">
        <f>P12+P13</f>
        <v>79752</v>
      </c>
      <c r="Q11" s="156">
        <f>Q12+Q13</f>
        <v>79752</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row>
    <row r="12" spans="1:46" ht="15" customHeight="1">
      <c r="A12" s="879" t="s">
        <v>880</v>
      </c>
      <c r="B12" s="880"/>
      <c r="C12" s="880"/>
      <c r="D12" s="880"/>
      <c r="E12" s="880"/>
      <c r="F12" s="880"/>
      <c r="G12" s="880"/>
      <c r="H12" s="880"/>
      <c r="I12" s="880"/>
      <c r="J12" s="880"/>
      <c r="K12" s="880"/>
      <c r="L12" s="881"/>
      <c r="M12" s="156">
        <v>110</v>
      </c>
      <c r="N12" s="859">
        <f>Q21</f>
        <v>52752</v>
      </c>
      <c r="O12" s="882"/>
      <c r="P12" s="156">
        <f>Q33</f>
        <v>52752</v>
      </c>
      <c r="Q12" s="156">
        <f>Q45</f>
        <v>52752</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row>
    <row r="13" spans="1:46" ht="15">
      <c r="A13" s="879" t="s">
        <v>881</v>
      </c>
      <c r="B13" s="880"/>
      <c r="C13" s="880"/>
      <c r="D13" s="880"/>
      <c r="E13" s="880"/>
      <c r="F13" s="880"/>
      <c r="G13" s="880"/>
      <c r="H13" s="880"/>
      <c r="I13" s="880"/>
      <c r="J13" s="880"/>
      <c r="K13" s="880"/>
      <c r="L13" s="881"/>
      <c r="M13" s="156">
        <v>120</v>
      </c>
      <c r="N13" s="859">
        <v>27000</v>
      </c>
      <c r="O13" s="317"/>
      <c r="P13" s="156">
        <v>27000</v>
      </c>
      <c r="Q13" s="156">
        <v>27000</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row>
    <row r="14" spans="1:46" ht="15">
      <c r="A14" s="879" t="s">
        <v>441</v>
      </c>
      <c r="B14" s="880"/>
      <c r="C14" s="880"/>
      <c r="D14" s="880"/>
      <c r="E14" s="880"/>
      <c r="F14" s="880"/>
      <c r="G14" s="880"/>
      <c r="H14" s="880"/>
      <c r="I14" s="880"/>
      <c r="J14" s="880"/>
      <c r="K14" s="880"/>
      <c r="L14" s="881"/>
      <c r="M14" s="156">
        <v>200</v>
      </c>
      <c r="N14" s="859">
        <v>248</v>
      </c>
      <c r="O14" s="317"/>
      <c r="P14" s="156">
        <v>248</v>
      </c>
      <c r="Q14" s="156">
        <v>248</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row>
    <row r="15" spans="1:46" ht="15">
      <c r="A15" s="884" t="s">
        <v>372</v>
      </c>
      <c r="B15" s="888"/>
      <c r="C15" s="888"/>
      <c r="D15" s="888"/>
      <c r="E15" s="888"/>
      <c r="F15" s="888"/>
      <c r="G15" s="888"/>
      <c r="H15" s="888"/>
      <c r="I15" s="888"/>
      <c r="J15" s="888"/>
      <c r="K15" s="888"/>
      <c r="L15" s="889"/>
      <c r="M15" s="156">
        <v>900</v>
      </c>
      <c r="N15" s="859">
        <f>N12+N13+N14</f>
        <v>80000</v>
      </c>
      <c r="O15" s="882"/>
      <c r="P15" s="156">
        <f>P12+P13+P14</f>
        <v>80000</v>
      </c>
      <c r="Q15" s="156">
        <f>Q12+Q13+Q14</f>
        <v>80000</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row>
    <row r="16" spans="1:16" ht="15.75">
      <c r="A16" s="139" t="s">
        <v>872</v>
      </c>
      <c r="B16" s="139"/>
      <c r="C16" s="139"/>
      <c r="D16" s="139"/>
      <c r="E16" s="139"/>
      <c r="F16" s="139"/>
      <c r="G16" s="139"/>
      <c r="H16" s="139"/>
      <c r="I16" s="139"/>
      <c r="J16" s="139"/>
      <c r="K16" s="139"/>
      <c r="L16" s="139"/>
      <c r="M16" s="139"/>
      <c r="N16" s="139"/>
      <c r="O16" s="139"/>
      <c r="P16" s="139"/>
    </row>
    <row r="17" spans="1:16" ht="15.75">
      <c r="A17" s="139"/>
      <c r="B17" s="139"/>
      <c r="C17" s="139"/>
      <c r="D17" s="139"/>
      <c r="E17" s="139"/>
      <c r="F17" s="139"/>
      <c r="G17" s="139"/>
      <c r="H17" s="139"/>
      <c r="I17" s="139"/>
      <c r="J17" s="139"/>
      <c r="K17" s="139"/>
      <c r="L17" s="139"/>
      <c r="M17" s="139"/>
      <c r="N17" s="139"/>
      <c r="O17" s="139"/>
      <c r="P17" s="139"/>
    </row>
    <row r="18" spans="1:17" ht="27.75" customHeight="1">
      <c r="A18" s="857" t="s">
        <v>778</v>
      </c>
      <c r="B18" s="877" t="s">
        <v>779</v>
      </c>
      <c r="C18" s="142"/>
      <c r="D18" s="142"/>
      <c r="E18" s="142"/>
      <c r="F18" s="142"/>
      <c r="G18" s="142"/>
      <c r="H18" s="142"/>
      <c r="I18" s="142"/>
      <c r="J18" s="142"/>
      <c r="K18" s="868" t="s">
        <v>780</v>
      </c>
      <c r="L18" s="869"/>
      <c r="M18" s="857" t="s">
        <v>781</v>
      </c>
      <c r="N18" s="857" t="s">
        <v>782</v>
      </c>
      <c r="O18" s="857" t="s">
        <v>856</v>
      </c>
      <c r="P18" s="864" t="s">
        <v>783</v>
      </c>
      <c r="Q18" s="865"/>
    </row>
    <row r="19" spans="1:17" ht="53.25" customHeight="1">
      <c r="A19" s="858"/>
      <c r="B19" s="878"/>
      <c r="C19" s="142"/>
      <c r="D19" s="142"/>
      <c r="E19" s="142"/>
      <c r="F19" s="142"/>
      <c r="G19" s="142"/>
      <c r="H19" s="142"/>
      <c r="I19" s="142"/>
      <c r="J19" s="142"/>
      <c r="K19" s="870"/>
      <c r="L19" s="871"/>
      <c r="M19" s="858"/>
      <c r="N19" s="858"/>
      <c r="O19" s="858"/>
      <c r="P19" s="143" t="s">
        <v>844</v>
      </c>
      <c r="Q19" s="143" t="s">
        <v>845</v>
      </c>
    </row>
    <row r="20" spans="1:17" ht="12.75">
      <c r="A20" s="141">
        <v>1</v>
      </c>
      <c r="B20" s="141">
        <v>2</v>
      </c>
      <c r="C20" s="141"/>
      <c r="D20" s="141"/>
      <c r="E20" s="141"/>
      <c r="F20" s="141"/>
      <c r="G20" s="141"/>
      <c r="H20" s="141"/>
      <c r="I20" s="141"/>
      <c r="J20" s="141"/>
      <c r="K20" s="866">
        <v>3</v>
      </c>
      <c r="L20" s="867"/>
      <c r="M20" s="141">
        <v>4</v>
      </c>
      <c r="N20" s="141">
        <v>5</v>
      </c>
      <c r="O20" s="141">
        <v>6</v>
      </c>
      <c r="P20" s="141">
        <v>7</v>
      </c>
      <c r="Q20" s="141">
        <v>11</v>
      </c>
    </row>
    <row r="21" spans="1:17" ht="12.75">
      <c r="A21" s="140">
        <v>852</v>
      </c>
      <c r="B21" s="151">
        <v>1</v>
      </c>
      <c r="C21" s="140"/>
      <c r="D21" s="140"/>
      <c r="E21" s="140"/>
      <c r="F21" s="140"/>
      <c r="G21" s="140"/>
      <c r="H21" s="140"/>
      <c r="I21" s="140"/>
      <c r="J21" s="140"/>
      <c r="K21" s="241" t="s">
        <v>784</v>
      </c>
      <c r="L21" s="239"/>
      <c r="M21" s="140"/>
      <c r="N21" s="140"/>
      <c r="O21" s="140"/>
      <c r="P21" s="140"/>
      <c r="Q21" s="140">
        <f>Q23+Q24</f>
        <v>52752</v>
      </c>
    </row>
    <row r="22" spans="1:17" ht="15" customHeight="1">
      <c r="A22" s="140"/>
      <c r="B22" s="135" t="s">
        <v>785</v>
      </c>
      <c r="C22" s="140"/>
      <c r="D22" s="140"/>
      <c r="E22" s="140"/>
      <c r="F22" s="140"/>
      <c r="G22" s="140"/>
      <c r="H22" s="140"/>
      <c r="I22" s="140"/>
      <c r="J22" s="140"/>
      <c r="K22" s="241" t="s">
        <v>786</v>
      </c>
      <c r="L22" s="239"/>
      <c r="M22" s="140"/>
      <c r="N22" s="140"/>
      <c r="O22" s="140"/>
      <c r="P22" s="140"/>
      <c r="Q22" s="140"/>
    </row>
    <row r="23" spans="1:17" ht="12.75" customHeight="1">
      <c r="A23" s="140"/>
      <c r="B23" s="135"/>
      <c r="C23" s="140"/>
      <c r="D23" s="140"/>
      <c r="E23" s="140"/>
      <c r="F23" s="140"/>
      <c r="G23" s="140"/>
      <c r="H23" s="140"/>
      <c r="I23" s="140"/>
      <c r="J23" s="140"/>
      <c r="K23" s="241" t="s">
        <v>842</v>
      </c>
      <c r="L23" s="239"/>
      <c r="M23" s="140">
        <v>293.76</v>
      </c>
      <c r="N23" s="140">
        <v>150</v>
      </c>
      <c r="O23" s="140">
        <f>M23*N23</f>
        <v>44064</v>
      </c>
      <c r="P23" s="140"/>
      <c r="Q23" s="140">
        <f>O23</f>
        <v>44064</v>
      </c>
    </row>
    <row r="24" spans="1:17" ht="15" customHeight="1">
      <c r="A24" s="140"/>
      <c r="B24" s="135"/>
      <c r="C24" s="140"/>
      <c r="D24" s="140"/>
      <c r="E24" s="140"/>
      <c r="F24" s="140"/>
      <c r="G24" s="140"/>
      <c r="H24" s="140"/>
      <c r="I24" s="140"/>
      <c r="J24" s="140"/>
      <c r="K24" s="241" t="s">
        <v>843</v>
      </c>
      <c r="L24" s="239"/>
      <c r="M24" s="140">
        <v>181</v>
      </c>
      <c r="N24" s="140">
        <v>48</v>
      </c>
      <c r="O24" s="140">
        <f>M24*N24</f>
        <v>8688</v>
      </c>
      <c r="P24" s="140"/>
      <c r="Q24" s="140">
        <f>O24</f>
        <v>8688</v>
      </c>
    </row>
    <row r="25" spans="1:17" ht="15" customHeight="1">
      <c r="A25" s="140">
        <v>852</v>
      </c>
      <c r="B25" s="135" t="s">
        <v>362</v>
      </c>
      <c r="C25" s="140"/>
      <c r="D25" s="140"/>
      <c r="E25" s="140"/>
      <c r="F25" s="140"/>
      <c r="G25" s="140"/>
      <c r="H25" s="140"/>
      <c r="I25" s="140"/>
      <c r="J25" s="140"/>
      <c r="K25" s="241" t="s">
        <v>846</v>
      </c>
      <c r="L25" s="239"/>
      <c r="M25" s="140">
        <v>900000</v>
      </c>
      <c r="N25" s="147">
        <v>0.03</v>
      </c>
      <c r="O25" s="140">
        <v>27000</v>
      </c>
      <c r="P25" s="140"/>
      <c r="Q25" s="140">
        <v>27000</v>
      </c>
    </row>
    <row r="26" spans="1:17" ht="15" customHeight="1">
      <c r="A26" s="140"/>
      <c r="B26" s="146"/>
      <c r="C26" s="140"/>
      <c r="D26" s="140"/>
      <c r="E26" s="140"/>
      <c r="F26" s="140"/>
      <c r="G26" s="140"/>
      <c r="H26" s="140"/>
      <c r="I26" s="140"/>
      <c r="J26" s="140"/>
      <c r="K26" s="241" t="s">
        <v>379</v>
      </c>
      <c r="L26" s="239"/>
      <c r="M26" s="140"/>
      <c r="N26" s="147"/>
      <c r="O26" s="140"/>
      <c r="P26" s="140"/>
      <c r="Q26" s="140">
        <f>Q21+Q25</f>
        <v>79752</v>
      </c>
    </row>
    <row r="27" ht="15" customHeight="1">
      <c r="B27" s="145"/>
    </row>
    <row r="28" spans="1:16" ht="15.75">
      <c r="A28" s="139" t="s">
        <v>873</v>
      </c>
      <c r="B28" s="139"/>
      <c r="C28" s="139"/>
      <c r="D28" s="139"/>
      <c r="E28" s="139"/>
      <c r="F28" s="139"/>
      <c r="G28" s="139"/>
      <c r="H28" s="139"/>
      <c r="I28" s="139"/>
      <c r="J28" s="139"/>
      <c r="K28" s="139"/>
      <c r="L28" s="139"/>
      <c r="M28" s="139"/>
      <c r="N28" s="139"/>
      <c r="O28" s="139"/>
      <c r="P28" s="139"/>
    </row>
    <row r="29" spans="1:16" ht="15.75">
      <c r="A29" s="139"/>
      <c r="B29" s="139"/>
      <c r="C29" s="139"/>
      <c r="D29" s="139"/>
      <c r="E29" s="139"/>
      <c r="F29" s="139"/>
      <c r="G29" s="139"/>
      <c r="H29" s="139"/>
      <c r="I29" s="139"/>
      <c r="J29" s="139"/>
      <c r="K29" s="139"/>
      <c r="L29" s="139"/>
      <c r="M29" s="139"/>
      <c r="N29" s="139"/>
      <c r="O29" s="139"/>
      <c r="P29" s="139"/>
    </row>
    <row r="30" spans="1:17" ht="27.75" customHeight="1">
      <c r="A30" s="857" t="s">
        <v>778</v>
      </c>
      <c r="B30" s="877" t="s">
        <v>779</v>
      </c>
      <c r="C30" s="142"/>
      <c r="D30" s="142"/>
      <c r="E30" s="142"/>
      <c r="F30" s="142"/>
      <c r="G30" s="142"/>
      <c r="H30" s="142"/>
      <c r="I30" s="142"/>
      <c r="J30" s="142"/>
      <c r="K30" s="868" t="s">
        <v>780</v>
      </c>
      <c r="L30" s="869"/>
      <c r="M30" s="857" t="s">
        <v>781</v>
      </c>
      <c r="N30" s="857" t="s">
        <v>782</v>
      </c>
      <c r="O30" s="857" t="s">
        <v>856</v>
      </c>
      <c r="P30" s="864" t="s">
        <v>783</v>
      </c>
      <c r="Q30" s="865"/>
    </row>
    <row r="31" spans="1:17" ht="53.25" customHeight="1">
      <c r="A31" s="858"/>
      <c r="B31" s="878"/>
      <c r="C31" s="142"/>
      <c r="D31" s="142"/>
      <c r="E31" s="142"/>
      <c r="F31" s="142"/>
      <c r="G31" s="142"/>
      <c r="H31" s="142"/>
      <c r="I31" s="142"/>
      <c r="J31" s="142"/>
      <c r="K31" s="870"/>
      <c r="L31" s="871"/>
      <c r="M31" s="858"/>
      <c r="N31" s="858"/>
      <c r="O31" s="858"/>
      <c r="P31" s="143" t="s">
        <v>844</v>
      </c>
      <c r="Q31" s="143" t="s">
        <v>845</v>
      </c>
    </row>
    <row r="32" spans="1:17" ht="12.75">
      <c r="A32" s="141">
        <v>1</v>
      </c>
      <c r="B32" s="141">
        <v>2</v>
      </c>
      <c r="C32" s="141"/>
      <c r="D32" s="141"/>
      <c r="E32" s="141"/>
      <c r="F32" s="141"/>
      <c r="G32" s="141"/>
      <c r="H32" s="141"/>
      <c r="I32" s="141"/>
      <c r="J32" s="141"/>
      <c r="K32" s="866">
        <v>3</v>
      </c>
      <c r="L32" s="867"/>
      <c r="M32" s="141">
        <v>4</v>
      </c>
      <c r="N32" s="141">
        <v>5</v>
      </c>
      <c r="O32" s="141">
        <v>6</v>
      </c>
      <c r="P32" s="141">
        <v>7</v>
      </c>
      <c r="Q32" s="141">
        <v>11</v>
      </c>
    </row>
    <row r="33" spans="1:17" ht="12.75">
      <c r="A33" s="140">
        <v>852</v>
      </c>
      <c r="B33" s="151">
        <v>1</v>
      </c>
      <c r="C33" s="140"/>
      <c r="D33" s="140"/>
      <c r="E33" s="140"/>
      <c r="F33" s="140"/>
      <c r="G33" s="140"/>
      <c r="H33" s="140"/>
      <c r="I33" s="140"/>
      <c r="J33" s="140"/>
      <c r="K33" s="241" t="s">
        <v>784</v>
      </c>
      <c r="L33" s="239"/>
      <c r="M33" s="140"/>
      <c r="N33" s="140"/>
      <c r="O33" s="140"/>
      <c r="P33" s="140"/>
      <c r="Q33" s="140">
        <f>Q35+Q36</f>
        <v>52752</v>
      </c>
    </row>
    <row r="34" spans="1:17" ht="15" customHeight="1">
      <c r="A34" s="140"/>
      <c r="B34" s="135" t="s">
        <v>785</v>
      </c>
      <c r="C34" s="140"/>
      <c r="D34" s="140"/>
      <c r="E34" s="140"/>
      <c r="F34" s="140"/>
      <c r="G34" s="140"/>
      <c r="H34" s="140"/>
      <c r="I34" s="140"/>
      <c r="J34" s="140"/>
      <c r="K34" s="241" t="s">
        <v>786</v>
      </c>
      <c r="L34" s="239"/>
      <c r="M34" s="140"/>
      <c r="N34" s="140"/>
      <c r="O34" s="140"/>
      <c r="P34" s="140"/>
      <c r="Q34" s="140"/>
    </row>
    <row r="35" spans="1:17" ht="12.75" customHeight="1">
      <c r="A35" s="140"/>
      <c r="B35" s="135"/>
      <c r="C35" s="140"/>
      <c r="D35" s="140"/>
      <c r="E35" s="140"/>
      <c r="F35" s="140"/>
      <c r="G35" s="140"/>
      <c r="H35" s="140"/>
      <c r="I35" s="140"/>
      <c r="J35" s="140"/>
      <c r="K35" s="241" t="s">
        <v>842</v>
      </c>
      <c r="L35" s="239"/>
      <c r="M35" s="140">
        <v>293.76</v>
      </c>
      <c r="N35" s="140">
        <v>150</v>
      </c>
      <c r="O35" s="140">
        <f>M35*N35</f>
        <v>44064</v>
      </c>
      <c r="P35" s="140"/>
      <c r="Q35" s="140">
        <f>O35</f>
        <v>44064</v>
      </c>
    </row>
    <row r="36" spans="1:17" ht="15" customHeight="1">
      <c r="A36" s="140"/>
      <c r="B36" s="135"/>
      <c r="C36" s="140"/>
      <c r="D36" s="140"/>
      <c r="E36" s="140"/>
      <c r="F36" s="140"/>
      <c r="G36" s="140"/>
      <c r="H36" s="140"/>
      <c r="I36" s="140"/>
      <c r="J36" s="140"/>
      <c r="K36" s="241" t="s">
        <v>843</v>
      </c>
      <c r="L36" s="239"/>
      <c r="M36" s="140">
        <v>181</v>
      </c>
      <c r="N36" s="140">
        <v>48</v>
      </c>
      <c r="O36" s="140">
        <f>M36*N36</f>
        <v>8688</v>
      </c>
      <c r="P36" s="140"/>
      <c r="Q36" s="140">
        <f>O36</f>
        <v>8688</v>
      </c>
    </row>
    <row r="37" spans="1:17" ht="15" customHeight="1">
      <c r="A37" s="140">
        <v>852</v>
      </c>
      <c r="B37" s="135" t="s">
        <v>362</v>
      </c>
      <c r="C37" s="140"/>
      <c r="D37" s="140"/>
      <c r="E37" s="140"/>
      <c r="F37" s="140"/>
      <c r="G37" s="140"/>
      <c r="H37" s="140"/>
      <c r="I37" s="140"/>
      <c r="J37" s="140"/>
      <c r="K37" s="241" t="s">
        <v>846</v>
      </c>
      <c r="L37" s="239"/>
      <c r="M37" s="140">
        <v>900000</v>
      </c>
      <c r="N37" s="147">
        <v>0.03</v>
      </c>
      <c r="O37" s="140">
        <v>27000</v>
      </c>
      <c r="P37" s="140"/>
      <c r="Q37" s="140">
        <v>27000</v>
      </c>
    </row>
    <row r="38" spans="1:17" ht="15" customHeight="1">
      <c r="A38" s="140"/>
      <c r="B38" s="146"/>
      <c r="C38" s="140"/>
      <c r="D38" s="140"/>
      <c r="E38" s="140"/>
      <c r="F38" s="140"/>
      <c r="G38" s="140"/>
      <c r="H38" s="140"/>
      <c r="I38" s="140"/>
      <c r="J38" s="140"/>
      <c r="K38" s="241" t="s">
        <v>379</v>
      </c>
      <c r="L38" s="239"/>
      <c r="M38" s="140"/>
      <c r="N38" s="147"/>
      <c r="O38" s="140"/>
      <c r="P38" s="140"/>
      <c r="Q38" s="140">
        <f>Q33+Q37</f>
        <v>79752</v>
      </c>
    </row>
    <row r="39" ht="15" customHeight="1">
      <c r="B39" s="145"/>
    </row>
    <row r="40" spans="1:16" ht="15.75">
      <c r="A40" s="139" t="s">
        <v>874</v>
      </c>
      <c r="B40" s="139"/>
      <c r="C40" s="139"/>
      <c r="D40" s="139"/>
      <c r="E40" s="139"/>
      <c r="F40" s="139"/>
      <c r="G40" s="139"/>
      <c r="H40" s="139"/>
      <c r="I40" s="139"/>
      <c r="J40" s="139"/>
      <c r="K40" s="139"/>
      <c r="L40" s="139"/>
      <c r="M40" s="139"/>
      <c r="N40" s="139"/>
      <c r="O40" s="139"/>
      <c r="P40" s="139"/>
    </row>
    <row r="41" spans="1:16" ht="15.75">
      <c r="A41" s="139"/>
      <c r="B41" s="139"/>
      <c r="C41" s="139"/>
      <c r="D41" s="139"/>
      <c r="E41" s="139"/>
      <c r="F41" s="139"/>
      <c r="G41" s="139"/>
      <c r="H41" s="139"/>
      <c r="I41" s="139"/>
      <c r="J41" s="139"/>
      <c r="K41" s="139"/>
      <c r="L41" s="139"/>
      <c r="M41" s="139"/>
      <c r="N41" s="139"/>
      <c r="O41" s="139"/>
      <c r="P41" s="139"/>
    </row>
    <row r="42" spans="1:17" ht="27.75" customHeight="1">
      <c r="A42" s="857" t="s">
        <v>778</v>
      </c>
      <c r="B42" s="877" t="s">
        <v>779</v>
      </c>
      <c r="C42" s="142"/>
      <c r="D42" s="142"/>
      <c r="E42" s="142"/>
      <c r="F42" s="142"/>
      <c r="G42" s="142"/>
      <c r="H42" s="142"/>
      <c r="I42" s="142"/>
      <c r="J42" s="142"/>
      <c r="K42" s="868" t="s">
        <v>780</v>
      </c>
      <c r="L42" s="869"/>
      <c r="M42" s="857" t="s">
        <v>781</v>
      </c>
      <c r="N42" s="857" t="s">
        <v>782</v>
      </c>
      <c r="O42" s="857" t="s">
        <v>856</v>
      </c>
      <c r="P42" s="864" t="s">
        <v>783</v>
      </c>
      <c r="Q42" s="865"/>
    </row>
    <row r="43" spans="1:17" ht="53.25" customHeight="1">
      <c r="A43" s="858"/>
      <c r="B43" s="878"/>
      <c r="C43" s="142"/>
      <c r="D43" s="142"/>
      <c r="E43" s="142"/>
      <c r="F43" s="142"/>
      <c r="G43" s="142"/>
      <c r="H43" s="142"/>
      <c r="I43" s="142"/>
      <c r="J43" s="142"/>
      <c r="K43" s="870"/>
      <c r="L43" s="871"/>
      <c r="M43" s="858"/>
      <c r="N43" s="858"/>
      <c r="O43" s="858"/>
      <c r="P43" s="143" t="s">
        <v>844</v>
      </c>
      <c r="Q43" s="143" t="s">
        <v>845</v>
      </c>
    </row>
    <row r="44" spans="1:17" ht="12.75">
      <c r="A44" s="141">
        <v>1</v>
      </c>
      <c r="B44" s="141">
        <v>2</v>
      </c>
      <c r="C44" s="141"/>
      <c r="D44" s="141"/>
      <c r="E44" s="141"/>
      <c r="F44" s="141"/>
      <c r="G44" s="141"/>
      <c r="H44" s="141"/>
      <c r="I44" s="141"/>
      <c r="J44" s="141"/>
      <c r="K44" s="866">
        <v>3</v>
      </c>
      <c r="L44" s="867"/>
      <c r="M44" s="141">
        <v>4</v>
      </c>
      <c r="N44" s="141">
        <v>5</v>
      </c>
      <c r="O44" s="141">
        <v>6</v>
      </c>
      <c r="P44" s="141">
        <v>7</v>
      </c>
      <c r="Q44" s="141">
        <v>11</v>
      </c>
    </row>
    <row r="45" spans="1:17" ht="12.75">
      <c r="A45" s="140">
        <v>852</v>
      </c>
      <c r="B45" s="151">
        <v>1</v>
      </c>
      <c r="C45" s="140"/>
      <c r="D45" s="140"/>
      <c r="E45" s="140"/>
      <c r="F45" s="140"/>
      <c r="G45" s="140"/>
      <c r="H45" s="140"/>
      <c r="I45" s="140"/>
      <c r="J45" s="140"/>
      <c r="K45" s="241" t="s">
        <v>784</v>
      </c>
      <c r="L45" s="239"/>
      <c r="M45" s="140"/>
      <c r="N45" s="140"/>
      <c r="O45" s="140"/>
      <c r="P45" s="140"/>
      <c r="Q45" s="140">
        <f>Q47+Q48</f>
        <v>52752</v>
      </c>
    </row>
    <row r="46" spans="1:17" ht="15" customHeight="1">
      <c r="A46" s="140"/>
      <c r="B46" s="135" t="s">
        <v>785</v>
      </c>
      <c r="C46" s="140"/>
      <c r="D46" s="140"/>
      <c r="E46" s="140"/>
      <c r="F46" s="140"/>
      <c r="G46" s="140"/>
      <c r="H46" s="140"/>
      <c r="I46" s="140"/>
      <c r="J46" s="140"/>
      <c r="K46" s="241" t="s">
        <v>786</v>
      </c>
      <c r="L46" s="239"/>
      <c r="M46" s="140"/>
      <c r="N46" s="140"/>
      <c r="O46" s="140"/>
      <c r="P46" s="140"/>
      <c r="Q46" s="140"/>
    </row>
    <row r="47" spans="1:17" ht="12.75" customHeight="1">
      <c r="A47" s="140"/>
      <c r="B47" s="135"/>
      <c r="C47" s="140"/>
      <c r="D47" s="140"/>
      <c r="E47" s="140"/>
      <c r="F47" s="140"/>
      <c r="G47" s="140"/>
      <c r="H47" s="140"/>
      <c r="I47" s="140"/>
      <c r="J47" s="140"/>
      <c r="K47" s="241" t="s">
        <v>842</v>
      </c>
      <c r="L47" s="239"/>
      <c r="M47" s="140">
        <v>293.76</v>
      </c>
      <c r="N47" s="140">
        <v>150</v>
      </c>
      <c r="O47" s="140">
        <f>M47*N47</f>
        <v>44064</v>
      </c>
      <c r="P47" s="140"/>
      <c r="Q47" s="140">
        <f>O47</f>
        <v>44064</v>
      </c>
    </row>
    <row r="48" spans="1:17" ht="15" customHeight="1">
      <c r="A48" s="140"/>
      <c r="B48" s="135"/>
      <c r="C48" s="140"/>
      <c r="D48" s="140"/>
      <c r="E48" s="140"/>
      <c r="F48" s="140"/>
      <c r="G48" s="140"/>
      <c r="H48" s="140"/>
      <c r="I48" s="140"/>
      <c r="J48" s="140"/>
      <c r="K48" s="241" t="s">
        <v>843</v>
      </c>
      <c r="L48" s="239"/>
      <c r="M48" s="140">
        <v>181</v>
      </c>
      <c r="N48" s="140">
        <v>48</v>
      </c>
      <c r="O48" s="140">
        <f>M48*N48</f>
        <v>8688</v>
      </c>
      <c r="P48" s="140"/>
      <c r="Q48" s="140">
        <f>O48</f>
        <v>8688</v>
      </c>
    </row>
    <row r="49" spans="1:17" ht="15" customHeight="1">
      <c r="A49" s="140">
        <v>852</v>
      </c>
      <c r="B49" s="135" t="s">
        <v>362</v>
      </c>
      <c r="C49" s="140"/>
      <c r="D49" s="140"/>
      <c r="E49" s="140"/>
      <c r="F49" s="140"/>
      <c r="G49" s="140"/>
      <c r="H49" s="140"/>
      <c r="I49" s="140"/>
      <c r="J49" s="140"/>
      <c r="K49" s="241" t="s">
        <v>846</v>
      </c>
      <c r="L49" s="239"/>
      <c r="M49" s="140">
        <v>900000</v>
      </c>
      <c r="N49" s="147">
        <v>0.03</v>
      </c>
      <c r="O49" s="140">
        <v>27000</v>
      </c>
      <c r="P49" s="140"/>
      <c r="Q49" s="140">
        <v>27000</v>
      </c>
    </row>
    <row r="50" spans="1:17" ht="15" customHeight="1">
      <c r="A50" s="140"/>
      <c r="B50" s="146"/>
      <c r="C50" s="140"/>
      <c r="D50" s="140"/>
      <c r="E50" s="140"/>
      <c r="F50" s="140"/>
      <c r="G50" s="140"/>
      <c r="H50" s="140"/>
      <c r="I50" s="140"/>
      <c r="J50" s="140"/>
      <c r="K50" s="241" t="s">
        <v>379</v>
      </c>
      <c r="L50" s="239"/>
      <c r="M50" s="140"/>
      <c r="N50" s="147"/>
      <c r="O50" s="140"/>
      <c r="P50" s="140"/>
      <c r="Q50" s="140">
        <f>Q45+Q49</f>
        <v>79752</v>
      </c>
    </row>
    <row r="51" ht="15" customHeight="1">
      <c r="B51" s="145"/>
    </row>
    <row r="52" spans="1:50" s="61" customFormat="1" ht="18" customHeight="1">
      <c r="A52" s="420" t="s">
        <v>346</v>
      </c>
      <c r="B52" s="420"/>
      <c r="C52" s="420"/>
      <c r="D52" s="420"/>
      <c r="E52" s="420"/>
      <c r="F52" s="420"/>
      <c r="G52" s="136"/>
      <c r="H52" s="808" t="s">
        <v>848</v>
      </c>
      <c r="I52" s="327"/>
      <c r="J52" s="327"/>
      <c r="K52" s="327"/>
      <c r="L52" s="327"/>
      <c r="M52" s="327"/>
      <c r="N52" s="327"/>
      <c r="O52" s="327"/>
      <c r="P52" s="327"/>
      <c r="Q52" s="327"/>
      <c r="R52" s="327"/>
      <c r="S52" s="327"/>
      <c r="T52" s="327"/>
      <c r="U52" s="327"/>
      <c r="V52" s="327"/>
      <c r="W52" s="327"/>
      <c r="X52" s="136"/>
      <c r="Y52" s="136"/>
      <c r="Z52" s="808"/>
      <c r="AA52" s="327"/>
      <c r="AB52" s="327"/>
      <c r="AC52" s="327"/>
      <c r="AD52" s="327"/>
      <c r="AE52" s="327"/>
      <c r="AF52" s="327"/>
      <c r="AG52" s="136"/>
      <c r="AH52" s="136"/>
      <c r="AI52" s="862"/>
      <c r="AJ52" s="862"/>
      <c r="AK52" s="862"/>
      <c r="AL52" s="862"/>
      <c r="AM52" s="862"/>
      <c r="AN52" s="862"/>
      <c r="AO52" s="862"/>
      <c r="AP52" s="862"/>
      <c r="AQ52" s="862"/>
      <c r="AR52" s="862"/>
      <c r="AS52" s="862"/>
      <c r="AT52" s="862"/>
      <c r="AU52" s="862"/>
      <c r="AV52" s="862"/>
      <c r="AW52" s="862"/>
      <c r="AX52" s="862"/>
    </row>
    <row r="53" spans="1:50" s="61" customFormat="1" ht="18" customHeight="1">
      <c r="A53" s="420" t="s">
        <v>380</v>
      </c>
      <c r="B53" s="420"/>
      <c r="C53" s="420"/>
      <c r="D53" s="420"/>
      <c r="E53" s="420"/>
      <c r="F53" s="420"/>
      <c r="G53" s="136"/>
      <c r="H53" s="861" t="s">
        <v>847</v>
      </c>
      <c r="I53" s="861"/>
      <c r="J53" s="861"/>
      <c r="K53" s="861"/>
      <c r="L53" s="861"/>
      <c r="M53" s="861"/>
      <c r="N53" s="861"/>
      <c r="O53" s="861"/>
      <c r="P53" s="861"/>
      <c r="Q53" s="861"/>
      <c r="R53" s="861"/>
      <c r="S53" s="861"/>
      <c r="T53" s="861"/>
      <c r="U53" s="861"/>
      <c r="V53" s="861"/>
      <c r="W53" s="861"/>
      <c r="X53" s="62"/>
      <c r="Y53" s="62"/>
      <c r="Z53" s="861" t="s">
        <v>13</v>
      </c>
      <c r="AA53" s="861"/>
      <c r="AB53" s="861"/>
      <c r="AC53" s="861"/>
      <c r="AD53" s="861"/>
      <c r="AE53" s="861"/>
      <c r="AF53" s="861"/>
      <c r="AG53" s="62"/>
      <c r="AH53" s="62"/>
      <c r="AI53" s="773"/>
      <c r="AJ53" s="773"/>
      <c r="AK53" s="773"/>
      <c r="AL53" s="773"/>
      <c r="AM53" s="773"/>
      <c r="AN53" s="773"/>
      <c r="AO53" s="773"/>
      <c r="AP53" s="773"/>
      <c r="AQ53" s="773"/>
      <c r="AR53" s="773"/>
      <c r="AS53" s="773"/>
      <c r="AT53" s="773"/>
      <c r="AU53" s="773"/>
      <c r="AV53" s="773"/>
      <c r="AW53" s="773"/>
      <c r="AX53" s="773"/>
    </row>
    <row r="54" spans="1:50" s="61" customFormat="1" ht="18" customHeight="1">
      <c r="A54" s="420" t="s">
        <v>325</v>
      </c>
      <c r="B54" s="420"/>
      <c r="C54" s="420"/>
      <c r="D54" s="420"/>
      <c r="E54" s="420"/>
      <c r="F54" s="420"/>
      <c r="G54" s="136"/>
      <c r="H54" s="810" t="s">
        <v>849</v>
      </c>
      <c r="I54" s="811"/>
      <c r="J54" s="811"/>
      <c r="K54" s="811"/>
      <c r="L54" s="811"/>
      <c r="M54" s="811"/>
      <c r="N54" s="811"/>
      <c r="O54" s="811"/>
      <c r="P54" s="811"/>
      <c r="Q54" s="811"/>
      <c r="R54" s="811"/>
      <c r="S54" s="811"/>
      <c r="T54" s="811"/>
      <c r="U54" s="811"/>
      <c r="V54" s="811"/>
      <c r="W54" s="811"/>
      <c r="X54" s="62"/>
      <c r="Y54" s="62"/>
      <c r="Z54" s="810" t="s">
        <v>774</v>
      </c>
      <c r="AA54" s="810"/>
      <c r="AB54" s="810"/>
      <c r="AC54" s="810"/>
      <c r="AD54" s="810"/>
      <c r="AE54" s="810"/>
      <c r="AF54" s="810"/>
      <c r="AG54" s="810"/>
      <c r="AH54" s="810"/>
      <c r="AI54" s="810"/>
      <c r="AJ54" s="810"/>
      <c r="AK54" s="810"/>
      <c r="AL54" s="810"/>
      <c r="AM54" s="62"/>
      <c r="AN54" s="62"/>
      <c r="AO54" s="860"/>
      <c r="AP54" s="860"/>
      <c r="AQ54" s="860"/>
      <c r="AR54" s="860"/>
      <c r="AS54" s="860"/>
      <c r="AT54" s="860"/>
      <c r="AU54" s="860"/>
      <c r="AV54" s="860"/>
      <c r="AW54" s="860"/>
      <c r="AX54" s="860"/>
    </row>
    <row r="55" spans="1:50" s="61" customFormat="1" ht="18" customHeight="1">
      <c r="A55" s="420"/>
      <c r="B55" s="420"/>
      <c r="C55" s="420"/>
      <c r="D55" s="420"/>
      <c r="E55" s="420"/>
      <c r="F55" s="420"/>
      <c r="G55" s="136"/>
      <c r="H55" s="861" t="s">
        <v>850</v>
      </c>
      <c r="I55" s="861"/>
      <c r="J55" s="861"/>
      <c r="K55" s="861"/>
      <c r="L55" s="861"/>
      <c r="M55" s="861"/>
      <c r="N55" s="861"/>
      <c r="O55" s="861"/>
      <c r="P55" s="861"/>
      <c r="Q55" s="861"/>
      <c r="R55" s="861"/>
      <c r="S55" s="861"/>
      <c r="T55" s="861"/>
      <c r="U55" s="861"/>
      <c r="V55" s="861"/>
      <c r="W55" s="861"/>
      <c r="X55" s="62"/>
      <c r="Y55" s="62"/>
      <c r="Z55" s="861" t="s">
        <v>326</v>
      </c>
      <c r="AA55" s="861"/>
      <c r="AB55" s="861"/>
      <c r="AC55" s="861"/>
      <c r="AD55" s="861"/>
      <c r="AE55" s="861"/>
      <c r="AF55" s="861"/>
      <c r="AG55" s="861"/>
      <c r="AH55" s="861"/>
      <c r="AI55" s="861"/>
      <c r="AJ55" s="861"/>
      <c r="AK55" s="861"/>
      <c r="AL55" s="861"/>
      <c r="AM55" s="62"/>
      <c r="AN55" s="62"/>
      <c r="AO55" s="773"/>
      <c r="AP55" s="773"/>
      <c r="AQ55" s="773"/>
      <c r="AR55" s="773"/>
      <c r="AS55" s="773"/>
      <c r="AT55" s="773"/>
      <c r="AU55" s="773"/>
      <c r="AV55" s="773"/>
      <c r="AW55" s="773"/>
      <c r="AX55" s="773"/>
    </row>
    <row r="56" spans="1:50" s="61" customFormat="1" ht="18" customHeight="1">
      <c r="A56" s="136"/>
      <c r="B56" s="136"/>
      <c r="C56" s="136"/>
      <c r="D56" s="136"/>
      <c r="E56" s="136"/>
      <c r="F56" s="136"/>
      <c r="G56" s="136"/>
      <c r="H56" s="148"/>
      <c r="I56" s="148"/>
      <c r="J56" s="148"/>
      <c r="K56" s="148"/>
      <c r="L56" s="148"/>
      <c r="M56" s="148"/>
      <c r="N56" s="148"/>
      <c r="O56" s="148"/>
      <c r="P56" s="148"/>
      <c r="Q56" s="148"/>
      <c r="R56" s="148"/>
      <c r="S56" s="148"/>
      <c r="T56" s="148"/>
      <c r="U56" s="148"/>
      <c r="V56" s="148"/>
      <c r="W56" s="148"/>
      <c r="X56" s="136"/>
      <c r="Y56" s="136"/>
      <c r="Z56" s="148"/>
      <c r="AA56" s="148"/>
      <c r="AB56" s="148"/>
      <c r="AC56" s="148"/>
      <c r="AD56" s="148"/>
      <c r="AE56" s="148"/>
      <c r="AF56" s="148"/>
      <c r="AG56" s="148"/>
      <c r="AH56" s="148"/>
      <c r="AI56" s="148"/>
      <c r="AJ56" s="148"/>
      <c r="AK56" s="148"/>
      <c r="AL56" s="148"/>
      <c r="AM56" s="136"/>
      <c r="AN56" s="136"/>
      <c r="AO56" s="148"/>
      <c r="AP56" s="148"/>
      <c r="AQ56" s="148"/>
      <c r="AR56" s="148"/>
      <c r="AS56" s="148"/>
      <c r="AT56" s="148"/>
      <c r="AU56" s="148"/>
      <c r="AV56" s="148"/>
      <c r="AW56" s="148"/>
      <c r="AX56" s="148"/>
    </row>
    <row r="57" spans="1:51" s="61" customFormat="1" ht="18" customHeight="1">
      <c r="A57" s="136" t="s">
        <v>851</v>
      </c>
      <c r="B57" s="814"/>
      <c r="C57" s="815"/>
      <c r="D57" s="136" t="s">
        <v>381</v>
      </c>
      <c r="E57" s="136"/>
      <c r="F57" s="814"/>
      <c r="G57" s="815"/>
      <c r="H57" s="815"/>
      <c r="I57" s="815"/>
      <c r="J57" s="815"/>
      <c r="K57" s="815"/>
      <c r="L57" s="136"/>
      <c r="M57" s="149"/>
      <c r="N57" s="150" t="s">
        <v>852</v>
      </c>
      <c r="O57" s="816"/>
      <c r="P57" s="81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47"/>
    </row>
    <row r="58" spans="1:50" s="43" customFormat="1" ht="18" customHeight="1">
      <c r="A58" s="105"/>
      <c r="B58" s="105"/>
      <c r="C58" s="105"/>
      <c r="D58" s="105"/>
      <c r="E58" s="105"/>
      <c r="F58" s="105"/>
      <c r="G58" s="105"/>
      <c r="H58" s="105"/>
      <c r="I58" s="105"/>
      <c r="J58" s="105"/>
      <c r="K58" s="105"/>
      <c r="L58" s="105"/>
      <c r="M58" s="105"/>
      <c r="N58" s="105"/>
      <c r="O58" s="105"/>
      <c r="P58" s="105"/>
      <c r="Q58" s="75"/>
      <c r="R58" s="75"/>
      <c r="S58" s="138"/>
      <c r="T58" s="138"/>
      <c r="U58" s="138"/>
      <c r="V58" s="138"/>
      <c r="W58" s="138"/>
      <c r="X58" s="138"/>
      <c r="Y58" s="138"/>
      <c r="Z58" s="138"/>
      <c r="AA58" s="58"/>
      <c r="AB58" s="58"/>
      <c r="AC58" s="58"/>
      <c r="AD58" s="58"/>
      <c r="AE58" s="58"/>
      <c r="AF58" s="58"/>
      <c r="AG58" s="58"/>
      <c r="AH58" s="58"/>
      <c r="AI58" s="137"/>
      <c r="AJ58" s="137"/>
      <c r="AK58" s="137"/>
      <c r="AL58" s="137"/>
      <c r="AM58" s="137"/>
      <c r="AN58" s="137"/>
      <c r="AO58" s="137"/>
      <c r="AP58" s="137"/>
      <c r="AQ58" s="137"/>
      <c r="AR58" s="137"/>
      <c r="AS58" s="137"/>
      <c r="AT58" s="137"/>
      <c r="AU58" s="137"/>
      <c r="AV58" s="137"/>
      <c r="AW58" s="137"/>
      <c r="AX58" s="105"/>
    </row>
    <row r="59" ht="12.75">
      <c r="B59" s="145"/>
    </row>
    <row r="60" ht="12.75">
      <c r="B60" s="145"/>
    </row>
    <row r="61" ht="12.75">
      <c r="B61" s="145"/>
    </row>
    <row r="62" ht="12.75">
      <c r="B62" s="145"/>
    </row>
    <row r="63" ht="12.75">
      <c r="B63" s="145"/>
    </row>
  </sheetData>
  <sheetProtection/>
  <mergeCells count="83">
    <mergeCell ref="K50:L50"/>
    <mergeCell ref="O42:O43"/>
    <mergeCell ref="A42:A43"/>
    <mergeCell ref="B42:B43"/>
    <mergeCell ref="K44:L44"/>
    <mergeCell ref="K45:L45"/>
    <mergeCell ref="N42:N43"/>
    <mergeCell ref="N15:O15"/>
    <mergeCell ref="A13:L13"/>
    <mergeCell ref="A14:L14"/>
    <mergeCell ref="N14:O14"/>
    <mergeCell ref="K48:L48"/>
    <mergeCell ref="K49:L49"/>
    <mergeCell ref="K36:L36"/>
    <mergeCell ref="K37:L37"/>
    <mergeCell ref="K46:L46"/>
    <mergeCell ref="K47:L47"/>
    <mergeCell ref="A12:L12"/>
    <mergeCell ref="N12:O12"/>
    <mergeCell ref="K25:L25"/>
    <mergeCell ref="P42:Q42"/>
    <mergeCell ref="N9:O9"/>
    <mergeCell ref="A10:L10"/>
    <mergeCell ref="N10:O10"/>
    <mergeCell ref="A11:L11"/>
    <mergeCell ref="N11:O11"/>
    <mergeCell ref="A15:L15"/>
    <mergeCell ref="K38:L38"/>
    <mergeCell ref="K42:L43"/>
    <mergeCell ref="B30:B31"/>
    <mergeCell ref="K30:L31"/>
    <mergeCell ref="M30:M31"/>
    <mergeCell ref="M42:M43"/>
    <mergeCell ref="N18:N19"/>
    <mergeCell ref="A8:L9"/>
    <mergeCell ref="M8:M9"/>
    <mergeCell ref="K33:L33"/>
    <mergeCell ref="K34:L34"/>
    <mergeCell ref="K35:L35"/>
    <mergeCell ref="K20:L20"/>
    <mergeCell ref="K21:L21"/>
    <mergeCell ref="K22:L22"/>
    <mergeCell ref="B18:B19"/>
    <mergeCell ref="N8:Q8"/>
    <mergeCell ref="A3:B3"/>
    <mergeCell ref="P18:Q18"/>
    <mergeCell ref="K23:L23"/>
    <mergeCell ref="K32:L32"/>
    <mergeCell ref="K24:L24"/>
    <mergeCell ref="O30:O31"/>
    <mergeCell ref="P30:Q30"/>
    <mergeCell ref="K18:L19"/>
    <mergeCell ref="M18:M19"/>
    <mergeCell ref="AI52:AX52"/>
    <mergeCell ref="A53:F53"/>
    <mergeCell ref="H53:W53"/>
    <mergeCell ref="Z53:AF53"/>
    <mergeCell ref="AI53:AX53"/>
    <mergeCell ref="A1:AT1"/>
    <mergeCell ref="A2:AT2"/>
    <mergeCell ref="K3:AT3"/>
    <mergeCell ref="K4:AT4"/>
    <mergeCell ref="K5:AT5"/>
    <mergeCell ref="N13:O13"/>
    <mergeCell ref="O18:O19"/>
    <mergeCell ref="A18:A19"/>
    <mergeCell ref="Z54:AL54"/>
    <mergeCell ref="AO54:AX54"/>
    <mergeCell ref="A55:F55"/>
    <mergeCell ref="H55:W55"/>
    <mergeCell ref="Z55:AL55"/>
    <mergeCell ref="AO55:AX55"/>
    <mergeCell ref="Z52:AF52"/>
    <mergeCell ref="B57:C57"/>
    <mergeCell ref="F57:K57"/>
    <mergeCell ref="O57:P57"/>
    <mergeCell ref="A54:F54"/>
    <mergeCell ref="H54:W54"/>
    <mergeCell ref="K26:L26"/>
    <mergeCell ref="A52:F52"/>
    <mergeCell ref="H52:W52"/>
    <mergeCell ref="N30:N31"/>
    <mergeCell ref="A30:A31"/>
  </mergeCells>
  <printOptions/>
  <pageMargins left="0.7086614173228347" right="0.7086614173228347" top="0.1968503937007874" bottom="0.15748031496062992"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W70"/>
  <sheetViews>
    <sheetView zoomScalePageLayoutView="0" workbookViewId="0" topLeftCell="A52">
      <selection activeCell="GB12" sqref="GB12"/>
    </sheetView>
  </sheetViews>
  <sheetFormatPr defaultColWidth="9.00390625" defaultRowHeight="12.75"/>
  <cols>
    <col min="1" max="1" width="7.375" style="0" customWidth="1"/>
    <col min="2" max="2" width="7.75390625" style="0" customWidth="1"/>
    <col min="3" max="3" width="5.125" style="0" hidden="1" customWidth="1"/>
    <col min="4" max="10" width="9.125" style="0" hidden="1" customWidth="1"/>
    <col min="12" max="12" width="10.75390625" style="0" customWidth="1"/>
    <col min="13" max="16" width="8.875" style="0" customWidth="1"/>
    <col min="17" max="17" width="0.12890625" style="0" customWidth="1"/>
    <col min="18" max="18" width="36.00390625" style="0" hidden="1" customWidth="1"/>
    <col min="19" max="19" width="9.125" style="0" hidden="1" customWidth="1"/>
    <col min="20" max="20" width="1.875" style="0" hidden="1" customWidth="1"/>
    <col min="21" max="21" width="9.125" style="0" hidden="1" customWidth="1"/>
    <col min="22" max="22" width="8.00390625" style="0" hidden="1" customWidth="1"/>
    <col min="23" max="27" width="9.125" style="0" hidden="1" customWidth="1"/>
    <col min="28" max="28" width="5.25390625" style="0" hidden="1" customWidth="1"/>
    <col min="29" max="39" width="9.125" style="0" hidden="1" customWidth="1"/>
    <col min="40" max="40" width="7.75390625" style="0" hidden="1" customWidth="1"/>
    <col min="41" max="48" width="9.125" style="0" hidden="1" customWidth="1"/>
    <col min="49" max="49" width="38.25390625" style="0" hidden="1" customWidth="1"/>
    <col min="50" max="50" width="2.375" style="0" hidden="1" customWidth="1"/>
    <col min="51" max="68" width="9.125" style="0" hidden="1" customWidth="1"/>
    <col min="69" max="69" width="0.12890625" style="0" hidden="1" customWidth="1"/>
    <col min="70" max="82" width="9.125" style="0" hidden="1" customWidth="1"/>
    <col min="83" max="83" width="9.125" style="0" customWidth="1"/>
    <col min="85" max="89" width="9.125" style="0" hidden="1" customWidth="1"/>
    <col min="91" max="91" width="5.00390625" style="0" customWidth="1"/>
    <col min="92" max="92" width="9.125" style="0" hidden="1" customWidth="1"/>
    <col min="93" max="93" width="5.625" style="0" hidden="1" customWidth="1"/>
    <col min="94" max="119" width="9.125" style="0" hidden="1" customWidth="1"/>
    <col min="121" max="121" width="6.00390625" style="0" customWidth="1"/>
    <col min="122" max="122" width="0.74609375" style="0" customWidth="1"/>
    <col min="123" max="123" width="9.125" style="0" hidden="1" customWidth="1"/>
    <col min="124" max="124" width="6.625" style="0" hidden="1" customWidth="1"/>
    <col min="125" max="149" width="9.125" style="0" hidden="1" customWidth="1"/>
    <col min="150" max="150" width="11.375" style="0" customWidth="1"/>
    <col min="151" max="151" width="2.625" style="0" hidden="1" customWidth="1"/>
    <col min="152" max="152" width="7.125" style="0" hidden="1" customWidth="1"/>
    <col min="153" max="157" width="9.125" style="0" hidden="1" customWidth="1"/>
    <col min="158" max="158" width="8.125" style="0" hidden="1" customWidth="1"/>
    <col min="159" max="178" width="9.125" style="0" hidden="1" customWidth="1"/>
    <col min="179" max="179" width="0.12890625" style="0" hidden="1" customWidth="1"/>
  </cols>
  <sheetData>
    <row r="1" spans="1:151" ht="41.25" customHeight="1">
      <c r="A1" s="524" t="s">
        <v>1060</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801"/>
      <c r="AW1" s="801"/>
      <c r="AX1" s="801"/>
      <c r="AY1" s="801"/>
      <c r="AZ1" s="801"/>
      <c r="BA1" s="801"/>
      <c r="BB1" s="801"/>
      <c r="BC1" s="801"/>
      <c r="BD1" s="801"/>
      <c r="BE1" s="801"/>
      <c r="BF1" s="801"/>
      <c r="BG1" s="801"/>
      <c r="BH1" s="801"/>
      <c r="BI1" s="801"/>
      <c r="BJ1" s="801"/>
      <c r="BK1" s="801"/>
      <c r="BL1" s="801"/>
      <c r="BM1" s="801"/>
      <c r="BN1" s="801"/>
      <c r="BO1" s="801"/>
      <c r="BP1" s="801"/>
      <c r="BQ1" s="801"/>
      <c r="BR1" s="801"/>
      <c r="BS1" s="801"/>
      <c r="BT1" s="801"/>
      <c r="BU1" s="801"/>
      <c r="BV1" s="801"/>
      <c r="BW1" s="801"/>
      <c r="BX1" s="801"/>
      <c r="BY1" s="801"/>
      <c r="BZ1" s="801"/>
      <c r="CA1" s="801"/>
      <c r="CB1" s="801"/>
      <c r="CC1" s="801"/>
      <c r="CD1" s="801"/>
      <c r="CE1" s="801"/>
      <c r="CF1" s="801"/>
      <c r="CG1" s="801"/>
      <c r="CH1" s="801"/>
      <c r="CI1" s="801"/>
      <c r="CJ1" s="801"/>
      <c r="CK1" s="801"/>
      <c r="CL1" s="801"/>
      <c r="CM1" s="801"/>
      <c r="CN1" s="801"/>
      <c r="CO1" s="801"/>
      <c r="CP1" s="801"/>
      <c r="CQ1" s="801"/>
      <c r="CR1" s="801"/>
      <c r="CS1" s="801"/>
      <c r="CT1" s="801"/>
      <c r="CU1" s="801"/>
      <c r="CV1" s="801"/>
      <c r="CW1" s="801"/>
      <c r="CX1" s="801"/>
      <c r="CY1" s="801"/>
      <c r="CZ1" s="801"/>
      <c r="DA1" s="801"/>
      <c r="DB1" s="801"/>
      <c r="DC1" s="801"/>
      <c r="DD1" s="801"/>
      <c r="DE1" s="801"/>
      <c r="DF1" s="801"/>
      <c r="DG1" s="801"/>
      <c r="DH1" s="801"/>
      <c r="DI1" s="801"/>
      <c r="DJ1" s="801"/>
      <c r="DK1" s="801"/>
      <c r="DL1" s="801"/>
      <c r="DM1" s="801"/>
      <c r="DN1" s="801"/>
      <c r="DO1" s="801"/>
      <c r="DP1" s="801"/>
      <c r="DQ1" s="801"/>
      <c r="DR1" s="801"/>
      <c r="DS1" s="801"/>
      <c r="DT1" s="801"/>
      <c r="DU1" s="801"/>
      <c r="DV1" s="801"/>
      <c r="DW1" s="801"/>
      <c r="DX1" s="801"/>
      <c r="DY1" s="801"/>
      <c r="DZ1" s="801"/>
      <c r="EA1" s="801"/>
      <c r="EB1" s="801"/>
      <c r="EC1" s="801"/>
      <c r="ED1" s="801"/>
      <c r="EE1" s="801"/>
      <c r="EF1" s="801"/>
      <c r="EG1" s="801"/>
      <c r="EH1" s="801"/>
      <c r="EI1" s="801"/>
      <c r="EJ1" s="801"/>
      <c r="EK1" s="801"/>
      <c r="EL1" s="801"/>
      <c r="EM1" s="801"/>
      <c r="EN1" s="801"/>
      <c r="EO1" s="801"/>
      <c r="EP1" s="801"/>
      <c r="EQ1" s="801"/>
      <c r="ER1" s="801"/>
      <c r="ES1" s="801"/>
      <c r="ET1" s="801"/>
      <c r="EU1" s="801"/>
    </row>
    <row r="2" spans="1:151" ht="45" customHeight="1">
      <c r="A2" s="526" t="s">
        <v>904</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801"/>
      <c r="AW2" s="801"/>
      <c r="AX2" s="801"/>
      <c r="AY2" s="801"/>
      <c r="AZ2" s="801"/>
      <c r="BA2" s="801"/>
      <c r="BB2" s="801"/>
      <c r="BC2" s="801"/>
      <c r="BD2" s="801"/>
      <c r="BE2" s="801"/>
      <c r="BF2" s="801"/>
      <c r="BG2" s="801"/>
      <c r="BH2" s="801"/>
      <c r="BI2" s="801"/>
      <c r="BJ2" s="801"/>
      <c r="BK2" s="801"/>
      <c r="BL2" s="801"/>
      <c r="BM2" s="801"/>
      <c r="BN2" s="801"/>
      <c r="BO2" s="801"/>
      <c r="BP2" s="801"/>
      <c r="BQ2" s="801"/>
      <c r="BR2" s="801"/>
      <c r="BS2" s="801"/>
      <c r="BT2" s="801"/>
      <c r="BU2" s="801"/>
      <c r="BV2" s="801"/>
      <c r="BW2" s="801"/>
      <c r="BX2" s="801"/>
      <c r="BY2" s="801"/>
      <c r="BZ2" s="801"/>
      <c r="CA2" s="801"/>
      <c r="CB2" s="801"/>
      <c r="CC2" s="801"/>
      <c r="CD2" s="801"/>
      <c r="CE2" s="801"/>
      <c r="CF2" s="801"/>
      <c r="CG2" s="801"/>
      <c r="CH2" s="801"/>
      <c r="CI2" s="801"/>
      <c r="CJ2" s="801"/>
      <c r="CK2" s="801"/>
      <c r="CL2" s="801"/>
      <c r="CM2" s="801"/>
      <c r="CN2" s="801"/>
      <c r="CO2" s="801"/>
      <c r="CP2" s="801"/>
      <c r="CQ2" s="801"/>
      <c r="CR2" s="801"/>
      <c r="CS2" s="801"/>
      <c r="CT2" s="801"/>
      <c r="CU2" s="801"/>
      <c r="CV2" s="801"/>
      <c r="CW2" s="801"/>
      <c r="CX2" s="801"/>
      <c r="CY2" s="801"/>
      <c r="CZ2" s="801"/>
      <c r="DA2" s="801"/>
      <c r="DB2" s="801"/>
      <c r="DC2" s="801"/>
      <c r="DD2" s="801"/>
      <c r="DE2" s="801"/>
      <c r="DF2" s="801"/>
      <c r="DG2" s="801"/>
      <c r="DH2" s="801"/>
      <c r="DI2" s="801"/>
      <c r="DJ2" s="801"/>
      <c r="DK2" s="801"/>
      <c r="DL2" s="801"/>
      <c r="DM2" s="801"/>
      <c r="DN2" s="801"/>
      <c r="DO2" s="801"/>
      <c r="DP2" s="801"/>
      <c r="DQ2" s="801"/>
      <c r="DR2" s="801"/>
      <c r="DS2" s="801"/>
      <c r="DT2" s="801"/>
      <c r="DU2" s="801"/>
      <c r="DV2" s="801"/>
      <c r="DW2" s="801"/>
      <c r="DX2" s="801"/>
      <c r="DY2" s="801"/>
      <c r="DZ2" s="801"/>
      <c r="EA2" s="801"/>
      <c r="EB2" s="801"/>
      <c r="EC2" s="801"/>
      <c r="ED2" s="801"/>
      <c r="EE2" s="801"/>
      <c r="EF2" s="801"/>
      <c r="EG2" s="801"/>
      <c r="EH2" s="801"/>
      <c r="EI2" s="801"/>
      <c r="EJ2" s="801"/>
      <c r="EK2" s="801"/>
      <c r="EL2" s="801"/>
      <c r="EM2" s="801"/>
      <c r="EN2" s="801"/>
      <c r="EO2" s="801"/>
      <c r="EP2" s="801"/>
      <c r="EQ2" s="801"/>
      <c r="ER2" s="801"/>
      <c r="ES2" s="801"/>
      <c r="ET2" s="801"/>
      <c r="EU2" s="801"/>
    </row>
    <row r="3" spans="1:151" ht="54" customHeight="1">
      <c r="A3" s="863" t="s">
        <v>354</v>
      </c>
      <c r="B3" s="863"/>
      <c r="C3" s="40"/>
      <c r="D3" s="40"/>
      <c r="E3" s="40"/>
      <c r="F3" s="40"/>
      <c r="G3" s="40"/>
      <c r="H3" s="40"/>
      <c r="I3" s="40"/>
      <c r="J3" s="40"/>
      <c r="K3" s="893" t="s">
        <v>747</v>
      </c>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01"/>
      <c r="AW3" s="801"/>
      <c r="AX3" s="801"/>
      <c r="AY3" s="801"/>
      <c r="AZ3" s="801"/>
      <c r="BA3" s="801"/>
      <c r="BB3" s="801"/>
      <c r="BC3" s="801"/>
      <c r="BD3" s="801"/>
      <c r="BE3" s="801"/>
      <c r="BF3" s="801"/>
      <c r="BG3" s="801"/>
      <c r="BH3" s="801"/>
      <c r="BI3" s="801"/>
      <c r="BJ3" s="801"/>
      <c r="BK3" s="801"/>
      <c r="BL3" s="801"/>
      <c r="BM3" s="801"/>
      <c r="BN3" s="801"/>
      <c r="BO3" s="801"/>
      <c r="BP3" s="801"/>
      <c r="BQ3" s="801"/>
      <c r="BR3" s="801"/>
      <c r="BS3" s="801"/>
      <c r="BT3" s="801"/>
      <c r="BU3" s="801"/>
      <c r="BV3" s="801"/>
      <c r="BW3" s="801"/>
      <c r="BX3" s="801"/>
      <c r="BY3" s="801"/>
      <c r="BZ3" s="801"/>
      <c r="CA3" s="801"/>
      <c r="CB3" s="801"/>
      <c r="CC3" s="801"/>
      <c r="CD3" s="801"/>
      <c r="CE3" s="801"/>
      <c r="CF3" s="801"/>
      <c r="CG3" s="801"/>
      <c r="CH3" s="801"/>
      <c r="CI3" s="801"/>
      <c r="CJ3" s="801"/>
      <c r="CK3" s="801"/>
      <c r="CL3" s="801"/>
      <c r="CM3" s="801"/>
      <c r="CN3" s="801"/>
      <c r="CO3" s="801"/>
      <c r="CP3" s="801"/>
      <c r="CQ3" s="801"/>
      <c r="CR3" s="801"/>
      <c r="CS3" s="801"/>
      <c r="CT3" s="801"/>
      <c r="CU3" s="801"/>
      <c r="CV3" s="801"/>
      <c r="CW3" s="801"/>
      <c r="CX3" s="801"/>
      <c r="CY3" s="801"/>
      <c r="CZ3" s="801"/>
      <c r="DA3" s="801"/>
      <c r="DB3" s="801"/>
      <c r="DC3" s="801"/>
      <c r="DD3" s="801"/>
      <c r="DE3" s="801"/>
      <c r="DF3" s="801"/>
      <c r="DG3" s="801"/>
      <c r="DH3" s="801"/>
      <c r="DI3" s="801"/>
      <c r="DJ3" s="801"/>
      <c r="DK3" s="801"/>
      <c r="DL3" s="801"/>
      <c r="DM3" s="801"/>
      <c r="DN3" s="801"/>
      <c r="DO3" s="801"/>
      <c r="DP3" s="801"/>
      <c r="DQ3" s="801"/>
      <c r="DR3" s="801"/>
      <c r="DS3" s="801"/>
      <c r="DT3" s="801"/>
      <c r="DU3" s="801"/>
      <c r="DV3" s="801"/>
      <c r="DW3" s="801"/>
      <c r="DX3" s="801"/>
      <c r="DY3" s="801"/>
      <c r="DZ3" s="801"/>
      <c r="EA3" s="801"/>
      <c r="EB3" s="801"/>
      <c r="EC3" s="801"/>
      <c r="ED3" s="801"/>
      <c r="EE3" s="801"/>
      <c r="EF3" s="801"/>
      <c r="EG3" s="801"/>
      <c r="EH3" s="801"/>
      <c r="EI3" s="801"/>
      <c r="EJ3" s="801"/>
      <c r="EK3" s="801"/>
      <c r="EL3" s="801"/>
      <c r="EM3" s="801"/>
      <c r="EN3" s="801"/>
      <c r="EO3" s="801"/>
      <c r="EP3" s="801"/>
      <c r="EQ3" s="801"/>
      <c r="ER3" s="801"/>
      <c r="ES3" s="801"/>
      <c r="ET3" s="801"/>
      <c r="EU3" s="801"/>
    </row>
    <row r="4" spans="1:151" ht="15">
      <c r="A4" s="40" t="s">
        <v>355</v>
      </c>
      <c r="B4" s="40"/>
      <c r="C4" s="40"/>
      <c r="D4" s="40"/>
      <c r="E4" s="40"/>
      <c r="F4" s="40"/>
      <c r="G4" s="40"/>
      <c r="H4" s="40"/>
      <c r="I4" s="40"/>
      <c r="J4" s="40"/>
      <c r="K4" s="418" t="s">
        <v>412</v>
      </c>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894"/>
      <c r="AW4" s="894"/>
      <c r="AX4" s="894"/>
      <c r="AY4" s="894"/>
      <c r="AZ4" s="894"/>
      <c r="BA4" s="894"/>
      <c r="BB4" s="894"/>
      <c r="BC4" s="894"/>
      <c r="BD4" s="894"/>
      <c r="BE4" s="894"/>
      <c r="BF4" s="894"/>
      <c r="BG4" s="894"/>
      <c r="BH4" s="894"/>
      <c r="BI4" s="894"/>
      <c r="BJ4" s="894"/>
      <c r="BK4" s="894"/>
      <c r="BL4" s="894"/>
      <c r="BM4" s="894"/>
      <c r="BN4" s="894"/>
      <c r="BO4" s="894"/>
      <c r="BP4" s="894"/>
      <c r="BQ4" s="894"/>
      <c r="BR4" s="894"/>
      <c r="BS4" s="894"/>
      <c r="BT4" s="894"/>
      <c r="BU4" s="894"/>
      <c r="BV4" s="894"/>
      <c r="BW4" s="894"/>
      <c r="BX4" s="894"/>
      <c r="BY4" s="894"/>
      <c r="BZ4" s="894"/>
      <c r="CA4" s="894"/>
      <c r="CB4" s="894"/>
      <c r="CC4" s="894"/>
      <c r="CD4" s="894"/>
      <c r="CE4" s="894"/>
      <c r="CF4" s="894"/>
      <c r="CG4" s="894"/>
      <c r="CH4" s="894"/>
      <c r="CI4" s="894"/>
      <c r="CJ4" s="894"/>
      <c r="CK4" s="894"/>
      <c r="CL4" s="894"/>
      <c r="CM4" s="894"/>
      <c r="CN4" s="894"/>
      <c r="CO4" s="894"/>
      <c r="CP4" s="894"/>
      <c r="CQ4" s="894"/>
      <c r="CR4" s="894"/>
      <c r="CS4" s="894"/>
      <c r="CT4" s="894"/>
      <c r="CU4" s="894"/>
      <c r="CV4" s="894"/>
      <c r="CW4" s="894"/>
      <c r="CX4" s="894"/>
      <c r="CY4" s="894"/>
      <c r="CZ4" s="894"/>
      <c r="DA4" s="894"/>
      <c r="DB4" s="894"/>
      <c r="DC4" s="894"/>
      <c r="DD4" s="894"/>
      <c r="DE4" s="894"/>
      <c r="DF4" s="894"/>
      <c r="DG4" s="894"/>
      <c r="DH4" s="894"/>
      <c r="DI4" s="894"/>
      <c r="DJ4" s="894"/>
      <c r="DK4" s="894"/>
      <c r="DL4" s="894"/>
      <c r="DM4" s="894"/>
      <c r="DN4" s="894"/>
      <c r="DO4" s="894"/>
      <c r="DP4" s="894"/>
      <c r="DQ4" s="894"/>
      <c r="DR4" s="894"/>
      <c r="DS4" s="894"/>
      <c r="DT4" s="894"/>
      <c r="DU4" s="894"/>
      <c r="DV4" s="894"/>
      <c r="DW4" s="894"/>
      <c r="DX4" s="894"/>
      <c r="DY4" s="894"/>
      <c r="DZ4" s="894"/>
      <c r="EA4" s="894"/>
      <c r="EB4" s="894"/>
      <c r="EC4" s="894"/>
      <c r="ED4" s="894"/>
      <c r="EE4" s="894"/>
      <c r="EF4" s="894"/>
      <c r="EG4" s="894"/>
      <c r="EH4" s="894"/>
      <c r="EI4" s="894"/>
      <c r="EJ4" s="894"/>
      <c r="EK4" s="894"/>
      <c r="EL4" s="894"/>
      <c r="EM4" s="894"/>
      <c r="EN4" s="894"/>
      <c r="EO4" s="894"/>
      <c r="EP4" s="894"/>
      <c r="EQ4" s="894"/>
      <c r="ER4" s="894"/>
      <c r="ES4" s="894"/>
      <c r="ET4" s="894"/>
      <c r="EU4" s="894"/>
    </row>
    <row r="5" spans="1:150" ht="12" customHeight="1">
      <c r="A5" s="40"/>
      <c r="B5" s="40"/>
      <c r="C5" s="40"/>
      <c r="D5" s="40"/>
      <c r="E5" s="40"/>
      <c r="F5" s="40"/>
      <c r="G5" s="40"/>
      <c r="H5" s="40"/>
      <c r="I5" s="40"/>
      <c r="J5" s="40"/>
      <c r="K5" s="926" t="s">
        <v>356</v>
      </c>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c r="CW5" s="801"/>
      <c r="CX5" s="801"/>
      <c r="CY5" s="801"/>
      <c r="CZ5" s="801"/>
      <c r="DA5" s="801"/>
      <c r="DB5" s="801"/>
      <c r="DC5" s="801"/>
      <c r="DD5" s="801"/>
      <c r="DE5" s="801"/>
      <c r="DF5" s="801"/>
      <c r="DG5" s="801"/>
      <c r="DH5" s="801"/>
      <c r="DI5" s="801"/>
      <c r="DJ5" s="801"/>
      <c r="DK5" s="801"/>
      <c r="DL5" s="801"/>
      <c r="DM5" s="801"/>
      <c r="DN5" s="801"/>
      <c r="DO5" s="801"/>
      <c r="DP5" s="801"/>
      <c r="DQ5" s="801"/>
      <c r="DR5" s="801"/>
      <c r="DS5" s="801"/>
      <c r="DT5" s="801"/>
      <c r="DU5" s="801"/>
      <c r="DV5" s="801"/>
      <c r="DW5" s="801"/>
      <c r="DX5" s="801"/>
      <c r="DY5" s="801"/>
      <c r="DZ5" s="801"/>
      <c r="EA5" s="801"/>
      <c r="EB5" s="801"/>
      <c r="EC5" s="801"/>
      <c r="ED5" s="801"/>
      <c r="EE5" s="801"/>
      <c r="EF5" s="801"/>
      <c r="EG5" s="801"/>
      <c r="EH5" s="801"/>
      <c r="EI5" s="801"/>
      <c r="EJ5" s="801"/>
      <c r="EK5" s="801"/>
      <c r="EL5" s="801"/>
      <c r="EM5" s="801"/>
      <c r="EN5" s="801"/>
      <c r="EO5" s="801"/>
      <c r="EP5" s="801"/>
      <c r="EQ5" s="801"/>
      <c r="ER5" s="801"/>
      <c r="ES5" s="801"/>
      <c r="ET5" s="801"/>
    </row>
    <row r="6" spans="1:151" ht="27.75" customHeight="1">
      <c r="A6" s="863" t="s">
        <v>357</v>
      </c>
      <c r="B6" s="801"/>
      <c r="C6" s="40"/>
      <c r="D6" s="40"/>
      <c r="E6" s="40"/>
      <c r="F6" s="40"/>
      <c r="G6" s="40"/>
      <c r="H6" s="40"/>
      <c r="I6" s="40"/>
      <c r="J6" s="40"/>
      <c r="K6" s="42" t="s">
        <v>383</v>
      </c>
      <c r="L6" s="895"/>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801"/>
      <c r="AL6" s="801"/>
      <c r="AM6" s="801"/>
      <c r="AN6" s="801"/>
      <c r="AO6" s="801"/>
      <c r="AP6" s="801"/>
      <c r="AQ6" s="801"/>
      <c r="AR6" s="801"/>
      <c r="AS6" s="801"/>
      <c r="AT6" s="801"/>
      <c r="AU6" s="801"/>
      <c r="AV6" s="801"/>
      <c r="AW6" s="801"/>
      <c r="AX6" s="801"/>
      <c r="AY6" s="801"/>
      <c r="AZ6" s="801"/>
      <c r="BA6" s="801"/>
      <c r="BB6" s="801"/>
      <c r="BC6" s="801"/>
      <c r="BD6" s="801"/>
      <c r="BE6" s="801"/>
      <c r="BF6" s="801"/>
      <c r="BG6" s="801"/>
      <c r="BH6" s="801"/>
      <c r="BI6" s="801"/>
      <c r="BJ6" s="801"/>
      <c r="BK6" s="801"/>
      <c r="BL6" s="801"/>
      <c r="BM6" s="801"/>
      <c r="BN6" s="801"/>
      <c r="BO6" s="801"/>
      <c r="BP6" s="801"/>
      <c r="BQ6" s="801"/>
      <c r="BR6" s="801"/>
      <c r="BS6" s="801"/>
      <c r="BT6" s="801"/>
      <c r="BU6" s="801"/>
      <c r="BV6" s="801"/>
      <c r="BW6" s="801"/>
      <c r="BX6" s="801"/>
      <c r="BY6" s="801"/>
      <c r="BZ6" s="801"/>
      <c r="CA6" s="801"/>
      <c r="CB6" s="801"/>
      <c r="CC6" s="801"/>
      <c r="CD6" s="801"/>
      <c r="CE6" s="801"/>
      <c r="CF6" s="801"/>
      <c r="CG6" s="801"/>
      <c r="CH6" s="801"/>
      <c r="CI6" s="801"/>
      <c r="CJ6" s="801"/>
      <c r="CK6" s="801"/>
      <c r="CL6" s="801"/>
      <c r="CM6" s="801"/>
      <c r="CN6" s="801"/>
      <c r="CO6" s="801"/>
      <c r="CP6" s="801"/>
      <c r="CQ6" s="801"/>
      <c r="CR6" s="801"/>
      <c r="CS6" s="801"/>
      <c r="CT6" s="801"/>
      <c r="CU6" s="801"/>
      <c r="CV6" s="801"/>
      <c r="CW6" s="801"/>
      <c r="CX6" s="801"/>
      <c r="CY6" s="801"/>
      <c r="CZ6" s="801"/>
      <c r="DA6" s="801"/>
      <c r="DB6" s="801"/>
      <c r="DC6" s="801"/>
      <c r="DD6" s="801"/>
      <c r="DE6" s="801"/>
      <c r="DF6" s="801"/>
      <c r="DG6" s="801"/>
      <c r="DH6" s="801"/>
      <c r="DI6" s="801"/>
      <c r="DJ6" s="801"/>
      <c r="DK6" s="801"/>
      <c r="DL6" s="801"/>
      <c r="DM6" s="801"/>
      <c r="DN6" s="801"/>
      <c r="DO6" s="801"/>
      <c r="DP6" s="801"/>
      <c r="DQ6" s="801"/>
      <c r="DR6" s="801"/>
      <c r="DS6" s="801"/>
      <c r="DT6" s="801"/>
      <c r="DU6" s="801"/>
      <c r="DV6" s="801"/>
      <c r="DW6" s="801"/>
      <c r="DX6" s="801"/>
      <c r="DY6" s="801"/>
      <c r="DZ6" s="801"/>
      <c r="EA6" s="801"/>
      <c r="EB6" s="801"/>
      <c r="EC6" s="801"/>
      <c r="ED6" s="801"/>
      <c r="EE6" s="801"/>
      <c r="EF6" s="801"/>
      <c r="EG6" s="801"/>
      <c r="EH6" s="801"/>
      <c r="EI6" s="801"/>
      <c r="EJ6" s="801"/>
      <c r="EK6" s="801"/>
      <c r="EL6" s="801"/>
      <c r="EM6" s="801"/>
      <c r="EN6" s="801"/>
      <c r="EO6" s="801"/>
      <c r="EP6" s="801"/>
      <c r="EQ6" s="801"/>
      <c r="ER6" s="801"/>
      <c r="ES6" s="801"/>
      <c r="ET6" s="801"/>
      <c r="EU6" s="801"/>
    </row>
    <row r="8" spans="1:179" ht="14.25">
      <c r="A8" s="152" t="s">
        <v>862</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row>
    <row r="9" spans="1:179" ht="12.75" customHeight="1">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row>
    <row r="10" spans="1:179" ht="53.25" customHeight="1">
      <c r="A10" s="207" t="s">
        <v>52</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8"/>
      <c r="CE10" s="899" t="s">
        <v>564</v>
      </c>
      <c r="CF10" s="206" t="s">
        <v>11</v>
      </c>
      <c r="CG10" s="207"/>
      <c r="CH10" s="207"/>
      <c r="CI10" s="207"/>
      <c r="CJ10" s="207"/>
      <c r="CK10" s="208"/>
      <c r="CL10" s="930" t="s">
        <v>41</v>
      </c>
      <c r="CM10" s="931"/>
      <c r="CN10" s="931"/>
      <c r="CO10" s="931"/>
      <c r="CP10" s="931"/>
      <c r="CQ10" s="931"/>
      <c r="CR10" s="931"/>
      <c r="CS10" s="931"/>
      <c r="CT10" s="931"/>
      <c r="CU10" s="931"/>
      <c r="CV10" s="931"/>
      <c r="CW10" s="931"/>
      <c r="CX10" s="931"/>
      <c r="CY10" s="931"/>
      <c r="CZ10" s="931"/>
      <c r="DA10" s="931"/>
      <c r="DB10" s="931"/>
      <c r="DC10" s="931"/>
      <c r="DD10" s="931"/>
      <c r="DE10" s="931"/>
      <c r="DF10" s="931"/>
      <c r="DG10" s="931"/>
      <c r="DH10" s="931"/>
      <c r="DI10" s="931"/>
      <c r="DJ10" s="931"/>
      <c r="DK10" s="931"/>
      <c r="DL10" s="931"/>
      <c r="DM10" s="931"/>
      <c r="DN10" s="931"/>
      <c r="DO10" s="931"/>
      <c r="DP10" s="931"/>
      <c r="DQ10" s="931"/>
      <c r="DR10" s="931"/>
      <c r="DS10" s="931"/>
      <c r="DT10" s="931"/>
      <c r="DU10" s="931"/>
      <c r="DV10" s="931"/>
      <c r="DW10" s="931"/>
      <c r="DX10" s="931"/>
      <c r="DY10" s="931"/>
      <c r="DZ10" s="931"/>
      <c r="EA10" s="931"/>
      <c r="EB10" s="931"/>
      <c r="EC10" s="931"/>
      <c r="ED10" s="931"/>
      <c r="EE10" s="931"/>
      <c r="EF10" s="931"/>
      <c r="EG10" s="931"/>
      <c r="EH10" s="931"/>
      <c r="EI10" s="931"/>
      <c r="EJ10" s="931"/>
      <c r="EK10" s="931"/>
      <c r="EL10" s="931"/>
      <c r="EM10" s="931"/>
      <c r="EN10" s="931"/>
      <c r="EO10" s="931"/>
      <c r="EP10" s="931"/>
      <c r="EQ10" s="931"/>
      <c r="ER10" s="931"/>
      <c r="ES10" s="931"/>
      <c r="ET10" s="931"/>
      <c r="EU10" s="931"/>
      <c r="EV10" s="931"/>
      <c r="EW10" s="931"/>
      <c r="EX10" s="931"/>
      <c r="EY10" s="931"/>
      <c r="EZ10" s="931"/>
      <c r="FA10" s="931"/>
      <c r="FB10" s="931"/>
      <c r="FC10" s="931"/>
      <c r="FD10" s="931"/>
      <c r="FE10" s="931"/>
      <c r="FF10" s="931"/>
      <c r="FG10" s="931"/>
      <c r="FH10" s="931"/>
      <c r="FI10" s="931"/>
      <c r="FJ10" s="931"/>
      <c r="FK10" s="931"/>
      <c r="FL10" s="931"/>
      <c r="FM10" s="931"/>
      <c r="FN10" s="931"/>
      <c r="FO10" s="931"/>
      <c r="FP10" s="931"/>
      <c r="FQ10" s="931"/>
      <c r="FR10" s="931"/>
      <c r="FS10" s="931"/>
      <c r="FT10" s="931"/>
      <c r="FU10" s="931"/>
      <c r="FV10" s="931"/>
      <c r="FW10" s="1031"/>
    </row>
    <row r="11" spans="1:179" ht="12.75">
      <c r="A11" s="932"/>
      <c r="B11" s="932"/>
      <c r="C11" s="932"/>
      <c r="D11" s="932"/>
      <c r="E11" s="932"/>
      <c r="F11" s="932"/>
      <c r="G11" s="932"/>
      <c r="H11" s="932"/>
      <c r="I11" s="932"/>
      <c r="J11" s="932"/>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932"/>
      <c r="AM11" s="932"/>
      <c r="AN11" s="932"/>
      <c r="AO11" s="932"/>
      <c r="AP11" s="932"/>
      <c r="AQ11" s="932"/>
      <c r="AR11" s="932"/>
      <c r="AS11" s="932"/>
      <c r="AT11" s="932"/>
      <c r="AU11" s="932"/>
      <c r="AV11" s="932"/>
      <c r="AW11" s="932"/>
      <c r="AX11" s="932"/>
      <c r="AY11" s="932"/>
      <c r="AZ11" s="932"/>
      <c r="BA11" s="932"/>
      <c r="BB11" s="932"/>
      <c r="BC11" s="932"/>
      <c r="BD11" s="932"/>
      <c r="BE11" s="932"/>
      <c r="BF11" s="932"/>
      <c r="BG11" s="932"/>
      <c r="BH11" s="932"/>
      <c r="BI11" s="932"/>
      <c r="BJ11" s="932"/>
      <c r="BK11" s="932"/>
      <c r="BL11" s="932"/>
      <c r="BM11" s="932"/>
      <c r="BN11" s="932"/>
      <c r="BO11" s="932"/>
      <c r="BP11" s="932"/>
      <c r="BQ11" s="932"/>
      <c r="BR11" s="932"/>
      <c r="BS11" s="932"/>
      <c r="BT11" s="932"/>
      <c r="BU11" s="932"/>
      <c r="BV11" s="932"/>
      <c r="BW11" s="932"/>
      <c r="BX11" s="932"/>
      <c r="BY11" s="932"/>
      <c r="BZ11" s="932"/>
      <c r="CA11" s="932"/>
      <c r="CB11" s="932"/>
      <c r="CC11" s="932"/>
      <c r="CD11" s="933"/>
      <c r="CE11" s="900"/>
      <c r="CF11" s="934" t="s">
        <v>34</v>
      </c>
      <c r="CG11" s="932"/>
      <c r="CH11" s="932"/>
      <c r="CI11" s="932"/>
      <c r="CJ11" s="932"/>
      <c r="CK11" s="933"/>
      <c r="CL11" s="206" t="s">
        <v>897</v>
      </c>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8"/>
      <c r="DP11" s="206" t="s">
        <v>898</v>
      </c>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8"/>
      <c r="ET11" s="206" t="s">
        <v>899</v>
      </c>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row>
    <row r="12" spans="1:179" ht="56.25" customHeight="1">
      <c r="A12" s="959"/>
      <c r="B12" s="959"/>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c r="AP12" s="959"/>
      <c r="AQ12" s="959"/>
      <c r="AR12" s="959"/>
      <c r="AS12" s="959"/>
      <c r="AT12" s="959"/>
      <c r="AU12" s="959"/>
      <c r="AV12" s="959"/>
      <c r="AW12" s="959"/>
      <c r="AX12" s="959"/>
      <c r="AY12" s="959"/>
      <c r="AZ12" s="959"/>
      <c r="BA12" s="959"/>
      <c r="BB12" s="959"/>
      <c r="BC12" s="959"/>
      <c r="BD12" s="959"/>
      <c r="BE12" s="959"/>
      <c r="BF12" s="959"/>
      <c r="BG12" s="959"/>
      <c r="BH12" s="959"/>
      <c r="BI12" s="959"/>
      <c r="BJ12" s="959"/>
      <c r="BK12" s="959"/>
      <c r="BL12" s="959"/>
      <c r="BM12" s="959"/>
      <c r="BN12" s="959"/>
      <c r="BO12" s="959"/>
      <c r="BP12" s="959"/>
      <c r="BQ12" s="959"/>
      <c r="BR12" s="959"/>
      <c r="BS12" s="959"/>
      <c r="BT12" s="959"/>
      <c r="BU12" s="959"/>
      <c r="BV12" s="959"/>
      <c r="BW12" s="959"/>
      <c r="BX12" s="959"/>
      <c r="BY12" s="959"/>
      <c r="BZ12" s="959"/>
      <c r="CA12" s="959"/>
      <c r="CB12" s="959"/>
      <c r="CC12" s="959"/>
      <c r="CD12" s="960"/>
      <c r="CE12" s="901"/>
      <c r="CF12" s="961"/>
      <c r="CG12" s="959"/>
      <c r="CH12" s="959"/>
      <c r="CI12" s="959"/>
      <c r="CJ12" s="959"/>
      <c r="CK12" s="960"/>
      <c r="CL12" s="953" t="s">
        <v>863</v>
      </c>
      <c r="CM12" s="954"/>
      <c r="CN12" s="954"/>
      <c r="CO12" s="954"/>
      <c r="CP12" s="954"/>
      <c r="CQ12" s="954"/>
      <c r="CR12" s="954"/>
      <c r="CS12" s="954"/>
      <c r="CT12" s="954"/>
      <c r="CU12" s="954"/>
      <c r="CV12" s="954"/>
      <c r="CW12" s="954"/>
      <c r="CX12" s="954"/>
      <c r="CY12" s="954"/>
      <c r="CZ12" s="954"/>
      <c r="DA12" s="954"/>
      <c r="DB12" s="954"/>
      <c r="DC12" s="954"/>
      <c r="DD12" s="954"/>
      <c r="DE12" s="954"/>
      <c r="DF12" s="954"/>
      <c r="DG12" s="954"/>
      <c r="DH12" s="954"/>
      <c r="DI12" s="954"/>
      <c r="DJ12" s="954"/>
      <c r="DK12" s="954"/>
      <c r="DL12" s="954"/>
      <c r="DM12" s="954"/>
      <c r="DN12" s="954"/>
      <c r="DO12" s="955"/>
      <c r="DP12" s="953" t="s">
        <v>864</v>
      </c>
      <c r="DQ12" s="954"/>
      <c r="DR12" s="954"/>
      <c r="DS12" s="954"/>
      <c r="DT12" s="954"/>
      <c r="DU12" s="954"/>
      <c r="DV12" s="954"/>
      <c r="DW12" s="954"/>
      <c r="DX12" s="954"/>
      <c r="DY12" s="954"/>
      <c r="DZ12" s="954"/>
      <c r="EA12" s="954"/>
      <c r="EB12" s="954"/>
      <c r="EC12" s="954"/>
      <c r="ED12" s="954"/>
      <c r="EE12" s="954"/>
      <c r="EF12" s="954"/>
      <c r="EG12" s="954"/>
      <c r="EH12" s="954"/>
      <c r="EI12" s="954"/>
      <c r="EJ12" s="954"/>
      <c r="EK12" s="954"/>
      <c r="EL12" s="954"/>
      <c r="EM12" s="954"/>
      <c r="EN12" s="954"/>
      <c r="EO12" s="954"/>
      <c r="EP12" s="954"/>
      <c r="EQ12" s="954"/>
      <c r="ER12" s="954"/>
      <c r="ES12" s="955"/>
      <c r="ET12" s="953" t="s">
        <v>865</v>
      </c>
      <c r="EU12" s="954"/>
      <c r="EV12" s="954"/>
      <c r="EW12" s="954"/>
      <c r="EX12" s="954"/>
      <c r="EY12" s="954"/>
      <c r="EZ12" s="954"/>
      <c r="FA12" s="954"/>
      <c r="FB12" s="954"/>
      <c r="FC12" s="954"/>
      <c r="FD12" s="954"/>
      <c r="FE12" s="954"/>
      <c r="FF12" s="954"/>
      <c r="FG12" s="954"/>
      <c r="FH12" s="954"/>
      <c r="FI12" s="954"/>
      <c r="FJ12" s="954"/>
      <c r="FK12" s="954"/>
      <c r="FL12" s="954"/>
      <c r="FM12" s="954"/>
      <c r="FN12" s="954"/>
      <c r="FO12" s="954"/>
      <c r="FP12" s="954"/>
      <c r="FQ12" s="954"/>
      <c r="FR12" s="954"/>
      <c r="FS12" s="954"/>
      <c r="FT12" s="954"/>
      <c r="FU12" s="954"/>
      <c r="FV12" s="954"/>
      <c r="FW12" s="954"/>
    </row>
    <row r="13" spans="1:179" ht="13.5" thickBot="1">
      <c r="A13" s="931">
        <v>1</v>
      </c>
      <c r="B13" s="931"/>
      <c r="C13" s="931"/>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931"/>
      <c r="AC13" s="931"/>
      <c r="AD13" s="931"/>
      <c r="AE13" s="931"/>
      <c r="AF13" s="931"/>
      <c r="AG13" s="931"/>
      <c r="AH13" s="931"/>
      <c r="AI13" s="931"/>
      <c r="AJ13" s="931"/>
      <c r="AK13" s="931"/>
      <c r="AL13" s="931"/>
      <c r="AM13" s="931"/>
      <c r="AN13" s="931"/>
      <c r="AO13" s="931"/>
      <c r="AP13" s="931"/>
      <c r="AQ13" s="931"/>
      <c r="AR13" s="931"/>
      <c r="AS13" s="931"/>
      <c r="AT13" s="931"/>
      <c r="AU13" s="931"/>
      <c r="AV13" s="931"/>
      <c r="AW13" s="931"/>
      <c r="AX13" s="931"/>
      <c r="AY13" s="931"/>
      <c r="AZ13" s="931"/>
      <c r="BA13" s="931"/>
      <c r="BB13" s="931"/>
      <c r="BC13" s="931"/>
      <c r="BD13" s="931"/>
      <c r="BE13" s="931"/>
      <c r="BF13" s="931"/>
      <c r="BG13" s="931"/>
      <c r="BH13" s="931"/>
      <c r="BI13" s="931"/>
      <c r="BJ13" s="931"/>
      <c r="BK13" s="931"/>
      <c r="BL13" s="931"/>
      <c r="BM13" s="931"/>
      <c r="BN13" s="931"/>
      <c r="BO13" s="931"/>
      <c r="BP13" s="931"/>
      <c r="BQ13" s="931"/>
      <c r="BR13" s="931"/>
      <c r="BS13" s="931"/>
      <c r="BT13" s="931"/>
      <c r="BU13" s="931"/>
      <c r="BV13" s="931"/>
      <c r="BW13" s="931"/>
      <c r="BX13" s="931"/>
      <c r="BY13" s="931"/>
      <c r="BZ13" s="931"/>
      <c r="CA13" s="931"/>
      <c r="CB13" s="931"/>
      <c r="CC13" s="931"/>
      <c r="CD13" s="931"/>
      <c r="CE13" s="175">
        <v>2</v>
      </c>
      <c r="CF13" s="956">
        <v>3</v>
      </c>
      <c r="CG13" s="956"/>
      <c r="CH13" s="956"/>
      <c r="CI13" s="956"/>
      <c r="CJ13" s="956"/>
      <c r="CK13" s="957"/>
      <c r="CL13" s="958">
        <v>4</v>
      </c>
      <c r="CM13" s="956"/>
      <c r="CN13" s="956"/>
      <c r="CO13" s="956"/>
      <c r="CP13" s="956"/>
      <c r="CQ13" s="956"/>
      <c r="CR13" s="956"/>
      <c r="CS13" s="956"/>
      <c r="CT13" s="956"/>
      <c r="CU13" s="956"/>
      <c r="CV13" s="956"/>
      <c r="CW13" s="956"/>
      <c r="CX13" s="956"/>
      <c r="CY13" s="956"/>
      <c r="CZ13" s="956"/>
      <c r="DA13" s="956"/>
      <c r="DB13" s="956"/>
      <c r="DC13" s="956"/>
      <c r="DD13" s="956"/>
      <c r="DE13" s="956"/>
      <c r="DF13" s="956"/>
      <c r="DG13" s="956"/>
      <c r="DH13" s="956"/>
      <c r="DI13" s="956"/>
      <c r="DJ13" s="956"/>
      <c r="DK13" s="956"/>
      <c r="DL13" s="956"/>
      <c r="DM13" s="956"/>
      <c r="DN13" s="956"/>
      <c r="DO13" s="957"/>
      <c r="DP13" s="958">
        <v>5</v>
      </c>
      <c r="DQ13" s="956"/>
      <c r="DR13" s="956"/>
      <c r="DS13" s="956"/>
      <c r="DT13" s="956"/>
      <c r="DU13" s="956"/>
      <c r="DV13" s="956"/>
      <c r="DW13" s="956"/>
      <c r="DX13" s="956"/>
      <c r="DY13" s="956"/>
      <c r="DZ13" s="956"/>
      <c r="EA13" s="956"/>
      <c r="EB13" s="956"/>
      <c r="EC13" s="956"/>
      <c r="ED13" s="956"/>
      <c r="EE13" s="956"/>
      <c r="EF13" s="956"/>
      <c r="EG13" s="956"/>
      <c r="EH13" s="956"/>
      <c r="EI13" s="956"/>
      <c r="EJ13" s="956"/>
      <c r="EK13" s="956"/>
      <c r="EL13" s="956"/>
      <c r="EM13" s="956"/>
      <c r="EN13" s="956"/>
      <c r="EO13" s="956"/>
      <c r="EP13" s="956"/>
      <c r="EQ13" s="956"/>
      <c r="ER13" s="956"/>
      <c r="ES13" s="957"/>
      <c r="ET13" s="958">
        <v>6</v>
      </c>
      <c r="EU13" s="956"/>
      <c r="EV13" s="956"/>
      <c r="EW13" s="956"/>
      <c r="EX13" s="956"/>
      <c r="EY13" s="956"/>
      <c r="EZ13" s="956"/>
      <c r="FA13" s="956"/>
      <c r="FB13" s="956"/>
      <c r="FC13" s="956"/>
      <c r="FD13" s="956"/>
      <c r="FE13" s="956"/>
      <c r="FF13" s="956"/>
      <c r="FG13" s="956"/>
      <c r="FH13" s="956"/>
      <c r="FI13" s="956"/>
      <c r="FJ13" s="956"/>
      <c r="FK13" s="956"/>
      <c r="FL13" s="956"/>
      <c r="FM13" s="956"/>
      <c r="FN13" s="956"/>
      <c r="FO13" s="956"/>
      <c r="FP13" s="956"/>
      <c r="FQ13" s="956"/>
      <c r="FR13" s="956"/>
      <c r="FS13" s="956"/>
      <c r="FT13" s="956"/>
      <c r="FU13" s="956"/>
      <c r="FV13" s="956"/>
      <c r="FW13" s="956"/>
    </row>
    <row r="14" spans="1:179" s="165" customFormat="1" ht="12.75" customHeight="1">
      <c r="A14" s="950" t="s">
        <v>866</v>
      </c>
      <c r="B14" s="950"/>
      <c r="C14" s="950"/>
      <c r="D14" s="950"/>
      <c r="E14" s="950"/>
      <c r="F14" s="950"/>
      <c r="G14" s="950"/>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0"/>
      <c r="AY14" s="950"/>
      <c r="AZ14" s="950"/>
      <c r="BA14" s="950"/>
      <c r="BB14" s="950"/>
      <c r="BC14" s="950"/>
      <c r="BD14" s="950"/>
      <c r="BE14" s="950"/>
      <c r="BF14" s="950"/>
      <c r="BG14" s="950"/>
      <c r="BH14" s="950"/>
      <c r="BI14" s="950"/>
      <c r="BJ14" s="950"/>
      <c r="BK14" s="950"/>
      <c r="BL14" s="950"/>
      <c r="BM14" s="950"/>
      <c r="BN14" s="950"/>
      <c r="BO14" s="950"/>
      <c r="BP14" s="950"/>
      <c r="BQ14" s="950"/>
      <c r="BR14" s="950"/>
      <c r="BS14" s="950"/>
      <c r="BT14" s="950"/>
      <c r="BU14" s="950"/>
      <c r="BV14" s="950"/>
      <c r="BW14" s="950"/>
      <c r="BX14" s="950"/>
      <c r="BY14" s="950"/>
      <c r="BZ14" s="950"/>
      <c r="CA14" s="950"/>
      <c r="CB14" s="950"/>
      <c r="CC14" s="950"/>
      <c r="CD14" s="950"/>
      <c r="CE14" s="1032"/>
      <c r="CF14" s="1034" t="s">
        <v>190</v>
      </c>
      <c r="CG14" s="951"/>
      <c r="CH14" s="951"/>
      <c r="CI14" s="951"/>
      <c r="CJ14" s="951"/>
      <c r="CK14" s="952"/>
      <c r="CL14" s="946"/>
      <c r="CM14" s="947"/>
      <c r="CN14" s="947"/>
      <c r="CO14" s="947"/>
      <c r="CP14" s="947"/>
      <c r="CQ14" s="947"/>
      <c r="CR14" s="947"/>
      <c r="CS14" s="947"/>
      <c r="CT14" s="947"/>
      <c r="CU14" s="947"/>
      <c r="CV14" s="947"/>
      <c r="CW14" s="947"/>
      <c r="CX14" s="947"/>
      <c r="CY14" s="947"/>
      <c r="CZ14" s="947"/>
      <c r="DA14" s="947"/>
      <c r="DB14" s="947"/>
      <c r="DC14" s="947"/>
      <c r="DD14" s="947"/>
      <c r="DE14" s="947"/>
      <c r="DF14" s="947"/>
      <c r="DG14" s="947"/>
      <c r="DH14" s="947"/>
      <c r="DI14" s="947"/>
      <c r="DJ14" s="947"/>
      <c r="DK14" s="947"/>
      <c r="DL14" s="947"/>
      <c r="DM14" s="947"/>
      <c r="DN14" s="947"/>
      <c r="DO14" s="948"/>
      <c r="DP14" s="946"/>
      <c r="DQ14" s="947"/>
      <c r="DR14" s="947"/>
      <c r="DS14" s="947"/>
      <c r="DT14" s="947"/>
      <c r="DU14" s="947"/>
      <c r="DV14" s="947"/>
      <c r="DW14" s="947"/>
      <c r="DX14" s="947"/>
      <c r="DY14" s="947"/>
      <c r="DZ14" s="947"/>
      <c r="EA14" s="947"/>
      <c r="EB14" s="947"/>
      <c r="EC14" s="947"/>
      <c r="ED14" s="947"/>
      <c r="EE14" s="947"/>
      <c r="EF14" s="947"/>
      <c r="EG14" s="947"/>
      <c r="EH14" s="947"/>
      <c r="EI14" s="947"/>
      <c r="EJ14" s="947"/>
      <c r="EK14" s="947"/>
      <c r="EL14" s="947"/>
      <c r="EM14" s="947"/>
      <c r="EN14" s="947"/>
      <c r="EO14" s="947"/>
      <c r="EP14" s="947"/>
      <c r="EQ14" s="947"/>
      <c r="ER14" s="947"/>
      <c r="ES14" s="948"/>
      <c r="ET14" s="946"/>
      <c r="EU14" s="947"/>
      <c r="EV14" s="947"/>
      <c r="EW14" s="947"/>
      <c r="EX14" s="947"/>
      <c r="EY14" s="947"/>
      <c r="EZ14" s="947"/>
      <c r="FA14" s="947"/>
      <c r="FB14" s="947"/>
      <c r="FC14" s="947"/>
      <c r="FD14" s="947"/>
      <c r="FE14" s="947"/>
      <c r="FF14" s="947"/>
      <c r="FG14" s="947"/>
      <c r="FH14" s="947"/>
      <c r="FI14" s="947"/>
      <c r="FJ14" s="947"/>
      <c r="FK14" s="947"/>
      <c r="FL14" s="947"/>
      <c r="FM14" s="947"/>
      <c r="FN14" s="947"/>
      <c r="FO14" s="947"/>
      <c r="FP14" s="947"/>
      <c r="FQ14" s="947"/>
      <c r="FR14" s="947"/>
      <c r="FS14" s="947"/>
      <c r="FT14" s="947"/>
      <c r="FU14" s="947"/>
      <c r="FV14" s="947"/>
      <c r="FW14" s="949"/>
    </row>
    <row r="15" spans="1:179" s="165" customFormat="1" ht="12.75" customHeight="1">
      <c r="A15" s="942" t="s">
        <v>58</v>
      </c>
      <c r="B15" s="942"/>
      <c r="C15" s="942"/>
      <c r="D15" s="942"/>
      <c r="E15" s="942"/>
      <c r="F15" s="942"/>
      <c r="G15" s="942"/>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2"/>
      <c r="AY15" s="942"/>
      <c r="AZ15" s="942"/>
      <c r="BA15" s="942"/>
      <c r="BB15" s="942"/>
      <c r="BC15" s="942"/>
      <c r="BD15" s="942"/>
      <c r="BE15" s="942"/>
      <c r="BF15" s="942"/>
      <c r="BG15" s="942"/>
      <c r="BH15" s="942"/>
      <c r="BI15" s="942"/>
      <c r="BJ15" s="942"/>
      <c r="BK15" s="942"/>
      <c r="BL15" s="942"/>
      <c r="BM15" s="942"/>
      <c r="BN15" s="942"/>
      <c r="BO15" s="942"/>
      <c r="BP15" s="942"/>
      <c r="BQ15" s="942"/>
      <c r="BR15" s="942"/>
      <c r="BS15" s="942"/>
      <c r="BT15" s="942"/>
      <c r="BU15" s="942"/>
      <c r="BV15" s="942"/>
      <c r="BW15" s="942"/>
      <c r="BX15" s="942"/>
      <c r="BY15" s="942"/>
      <c r="BZ15" s="942"/>
      <c r="CA15" s="942"/>
      <c r="CB15" s="942"/>
      <c r="CC15" s="942"/>
      <c r="CD15" s="942"/>
      <c r="CE15" s="1033"/>
      <c r="CF15" s="1035"/>
      <c r="CG15" s="943"/>
      <c r="CH15" s="943"/>
      <c r="CI15" s="943"/>
      <c r="CJ15" s="943"/>
      <c r="CK15" s="944"/>
      <c r="CL15" s="922"/>
      <c r="CM15" s="923"/>
      <c r="CN15" s="923"/>
      <c r="CO15" s="923"/>
      <c r="CP15" s="923"/>
      <c r="CQ15" s="923"/>
      <c r="CR15" s="923"/>
      <c r="CS15" s="923"/>
      <c r="CT15" s="923"/>
      <c r="CU15" s="923"/>
      <c r="CV15" s="923"/>
      <c r="CW15" s="923"/>
      <c r="CX15" s="923"/>
      <c r="CY15" s="923"/>
      <c r="CZ15" s="923"/>
      <c r="DA15" s="923"/>
      <c r="DB15" s="923"/>
      <c r="DC15" s="923"/>
      <c r="DD15" s="923"/>
      <c r="DE15" s="923"/>
      <c r="DF15" s="923"/>
      <c r="DG15" s="923"/>
      <c r="DH15" s="923"/>
      <c r="DI15" s="923"/>
      <c r="DJ15" s="923"/>
      <c r="DK15" s="923"/>
      <c r="DL15" s="923"/>
      <c r="DM15" s="923"/>
      <c r="DN15" s="923"/>
      <c r="DO15" s="924"/>
      <c r="DP15" s="922"/>
      <c r="DQ15" s="923"/>
      <c r="DR15" s="923"/>
      <c r="DS15" s="923"/>
      <c r="DT15" s="923"/>
      <c r="DU15" s="923"/>
      <c r="DV15" s="923"/>
      <c r="DW15" s="923"/>
      <c r="DX15" s="923"/>
      <c r="DY15" s="923"/>
      <c r="DZ15" s="923"/>
      <c r="EA15" s="923"/>
      <c r="EB15" s="923"/>
      <c r="EC15" s="923"/>
      <c r="ED15" s="923"/>
      <c r="EE15" s="923"/>
      <c r="EF15" s="923"/>
      <c r="EG15" s="923"/>
      <c r="EH15" s="923"/>
      <c r="EI15" s="923"/>
      <c r="EJ15" s="923"/>
      <c r="EK15" s="923"/>
      <c r="EL15" s="923"/>
      <c r="EM15" s="923"/>
      <c r="EN15" s="923"/>
      <c r="EO15" s="923"/>
      <c r="EP15" s="923"/>
      <c r="EQ15" s="923"/>
      <c r="ER15" s="923"/>
      <c r="ES15" s="924"/>
      <c r="ET15" s="922"/>
      <c r="EU15" s="923"/>
      <c r="EV15" s="923"/>
      <c r="EW15" s="923"/>
      <c r="EX15" s="923"/>
      <c r="EY15" s="923"/>
      <c r="EZ15" s="923"/>
      <c r="FA15" s="923"/>
      <c r="FB15" s="923"/>
      <c r="FC15" s="923"/>
      <c r="FD15" s="923"/>
      <c r="FE15" s="923"/>
      <c r="FF15" s="923"/>
      <c r="FG15" s="923"/>
      <c r="FH15" s="923"/>
      <c r="FI15" s="923"/>
      <c r="FJ15" s="923"/>
      <c r="FK15" s="923"/>
      <c r="FL15" s="923"/>
      <c r="FM15" s="923"/>
      <c r="FN15" s="923"/>
      <c r="FO15" s="923"/>
      <c r="FP15" s="923"/>
      <c r="FQ15" s="923"/>
      <c r="FR15" s="923"/>
      <c r="FS15" s="923"/>
      <c r="FT15" s="923"/>
      <c r="FU15" s="923"/>
      <c r="FV15" s="923"/>
      <c r="FW15" s="925"/>
    </row>
    <row r="16" spans="1:179" s="166" customFormat="1" ht="18" customHeight="1">
      <c r="A16" s="902" t="s">
        <v>900</v>
      </c>
      <c r="B16" s="902"/>
      <c r="C16" s="902"/>
      <c r="D16" s="902"/>
      <c r="E16" s="902"/>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c r="BD16" s="902"/>
      <c r="BE16" s="902"/>
      <c r="BF16" s="902"/>
      <c r="BG16" s="902"/>
      <c r="BH16" s="902"/>
      <c r="BI16" s="902"/>
      <c r="BJ16" s="902"/>
      <c r="BK16" s="902"/>
      <c r="BL16" s="902"/>
      <c r="BM16" s="902"/>
      <c r="BN16" s="902"/>
      <c r="BO16" s="902"/>
      <c r="BP16" s="902"/>
      <c r="BQ16" s="902"/>
      <c r="BR16" s="902"/>
      <c r="BS16" s="902"/>
      <c r="BT16" s="902"/>
      <c r="BU16" s="902"/>
      <c r="BV16" s="902"/>
      <c r="BW16" s="902"/>
      <c r="BX16" s="902"/>
      <c r="BY16" s="902"/>
      <c r="BZ16" s="902"/>
      <c r="CA16" s="902"/>
      <c r="CB16" s="902"/>
      <c r="CC16" s="902"/>
      <c r="CD16" s="902"/>
      <c r="CE16" s="1033">
        <v>212</v>
      </c>
      <c r="CF16" s="937" t="s">
        <v>867</v>
      </c>
      <c r="CG16" s="916"/>
      <c r="CH16" s="916"/>
      <c r="CI16" s="916"/>
      <c r="CJ16" s="916"/>
      <c r="CK16" s="917"/>
      <c r="CL16" s="918">
        <f>DP30</f>
        <v>50000</v>
      </c>
      <c r="CM16" s="919"/>
      <c r="CN16" s="919"/>
      <c r="CO16" s="919"/>
      <c r="CP16" s="919"/>
      <c r="CQ16" s="919"/>
      <c r="CR16" s="919"/>
      <c r="CS16" s="919"/>
      <c r="CT16" s="919"/>
      <c r="CU16" s="919"/>
      <c r="CV16" s="919"/>
      <c r="CW16" s="919"/>
      <c r="CX16" s="919"/>
      <c r="CY16" s="919"/>
      <c r="CZ16" s="919"/>
      <c r="DA16" s="919"/>
      <c r="DB16" s="919"/>
      <c r="DC16" s="919"/>
      <c r="DD16" s="919"/>
      <c r="DE16" s="919"/>
      <c r="DF16" s="919"/>
      <c r="DG16" s="919"/>
      <c r="DH16" s="919"/>
      <c r="DI16" s="919"/>
      <c r="DJ16" s="919"/>
      <c r="DK16" s="919"/>
      <c r="DL16" s="919"/>
      <c r="DM16" s="919"/>
      <c r="DN16" s="919"/>
      <c r="DO16" s="920"/>
      <c r="DP16" s="918">
        <v>50000</v>
      </c>
      <c r="DQ16" s="919"/>
      <c r="DR16" s="919"/>
      <c r="DS16" s="919"/>
      <c r="DT16" s="919"/>
      <c r="DU16" s="919"/>
      <c r="DV16" s="919"/>
      <c r="DW16" s="919"/>
      <c r="DX16" s="919"/>
      <c r="DY16" s="919"/>
      <c r="DZ16" s="919"/>
      <c r="EA16" s="919"/>
      <c r="EB16" s="919"/>
      <c r="EC16" s="919"/>
      <c r="ED16" s="919"/>
      <c r="EE16" s="919"/>
      <c r="EF16" s="919"/>
      <c r="EG16" s="919"/>
      <c r="EH16" s="919"/>
      <c r="EI16" s="919"/>
      <c r="EJ16" s="919"/>
      <c r="EK16" s="919"/>
      <c r="EL16" s="919"/>
      <c r="EM16" s="919"/>
      <c r="EN16" s="919"/>
      <c r="EO16" s="919"/>
      <c r="EP16" s="919"/>
      <c r="EQ16" s="919"/>
      <c r="ER16" s="919"/>
      <c r="ES16" s="920"/>
      <c r="ET16" s="918">
        <v>50000</v>
      </c>
      <c r="EU16" s="919"/>
      <c r="EV16" s="919"/>
      <c r="EW16" s="919"/>
      <c r="EX16" s="919"/>
      <c r="EY16" s="919"/>
      <c r="EZ16" s="919"/>
      <c r="FA16" s="919"/>
      <c r="FB16" s="919"/>
      <c r="FC16" s="919"/>
      <c r="FD16" s="919"/>
      <c r="FE16" s="919"/>
      <c r="FF16" s="919"/>
      <c r="FG16" s="919"/>
      <c r="FH16" s="919"/>
      <c r="FI16" s="919"/>
      <c r="FJ16" s="919"/>
      <c r="FK16" s="919"/>
      <c r="FL16" s="919"/>
      <c r="FM16" s="919"/>
      <c r="FN16" s="919"/>
      <c r="FO16" s="919"/>
      <c r="FP16" s="919"/>
      <c r="FQ16" s="919"/>
      <c r="FR16" s="919"/>
      <c r="FS16" s="919"/>
      <c r="FT16" s="919"/>
      <c r="FU16" s="919"/>
      <c r="FV16" s="919"/>
      <c r="FW16" s="921"/>
    </row>
    <row r="17" spans="1:179" s="166" customFormat="1" ht="18" customHeight="1">
      <c r="A17" s="902" t="s">
        <v>868</v>
      </c>
      <c r="B17" s="902"/>
      <c r="C17" s="902"/>
      <c r="D17" s="902"/>
      <c r="E17" s="902"/>
      <c r="F17" s="902"/>
      <c r="G17" s="902"/>
      <c r="H17" s="902"/>
      <c r="I17" s="902"/>
      <c r="J17" s="902"/>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c r="BD17" s="902"/>
      <c r="BE17" s="902"/>
      <c r="BF17" s="902"/>
      <c r="BG17" s="902"/>
      <c r="BH17" s="902"/>
      <c r="BI17" s="902"/>
      <c r="BJ17" s="902"/>
      <c r="BK17" s="902"/>
      <c r="BL17" s="902"/>
      <c r="BM17" s="902"/>
      <c r="BN17" s="902"/>
      <c r="BO17" s="902"/>
      <c r="BP17" s="902"/>
      <c r="BQ17" s="902"/>
      <c r="BR17" s="902"/>
      <c r="BS17" s="902"/>
      <c r="BT17" s="902"/>
      <c r="BU17" s="902"/>
      <c r="BV17" s="902"/>
      <c r="BW17" s="902"/>
      <c r="BX17" s="902"/>
      <c r="BY17" s="902"/>
      <c r="BZ17" s="902"/>
      <c r="CA17" s="902"/>
      <c r="CB17" s="902"/>
      <c r="CC17" s="902"/>
      <c r="CD17" s="902"/>
      <c r="CE17" s="1033">
        <v>226</v>
      </c>
      <c r="CF17" s="937" t="s">
        <v>64</v>
      </c>
      <c r="CG17" s="916"/>
      <c r="CH17" s="916"/>
      <c r="CI17" s="916"/>
      <c r="CJ17" s="916"/>
      <c r="CK17" s="917"/>
      <c r="CL17" s="918">
        <f>DP31</f>
        <v>30000</v>
      </c>
      <c r="CM17" s="919"/>
      <c r="CN17" s="919"/>
      <c r="CO17" s="919"/>
      <c r="CP17" s="919"/>
      <c r="CQ17" s="919"/>
      <c r="CR17" s="919"/>
      <c r="CS17" s="919"/>
      <c r="CT17" s="919"/>
      <c r="CU17" s="919"/>
      <c r="CV17" s="919"/>
      <c r="CW17" s="919"/>
      <c r="CX17" s="919"/>
      <c r="CY17" s="919"/>
      <c r="CZ17" s="919"/>
      <c r="DA17" s="919"/>
      <c r="DB17" s="919"/>
      <c r="DC17" s="919"/>
      <c r="DD17" s="919"/>
      <c r="DE17" s="919"/>
      <c r="DF17" s="919"/>
      <c r="DG17" s="919"/>
      <c r="DH17" s="919"/>
      <c r="DI17" s="919"/>
      <c r="DJ17" s="919"/>
      <c r="DK17" s="919"/>
      <c r="DL17" s="919"/>
      <c r="DM17" s="919"/>
      <c r="DN17" s="919"/>
      <c r="DO17" s="920"/>
      <c r="DP17" s="918">
        <v>30000</v>
      </c>
      <c r="DQ17" s="919"/>
      <c r="DR17" s="919"/>
      <c r="DS17" s="919"/>
      <c r="DT17" s="919"/>
      <c r="DU17" s="919"/>
      <c r="DV17" s="919"/>
      <c r="DW17" s="919"/>
      <c r="DX17" s="919"/>
      <c r="DY17" s="919"/>
      <c r="DZ17" s="919"/>
      <c r="EA17" s="919"/>
      <c r="EB17" s="919"/>
      <c r="EC17" s="919"/>
      <c r="ED17" s="919"/>
      <c r="EE17" s="919"/>
      <c r="EF17" s="919"/>
      <c r="EG17" s="919"/>
      <c r="EH17" s="919"/>
      <c r="EI17" s="919"/>
      <c r="EJ17" s="919"/>
      <c r="EK17" s="919"/>
      <c r="EL17" s="919"/>
      <c r="EM17" s="919"/>
      <c r="EN17" s="919"/>
      <c r="EO17" s="919"/>
      <c r="EP17" s="919"/>
      <c r="EQ17" s="919"/>
      <c r="ER17" s="919"/>
      <c r="ES17" s="920"/>
      <c r="ET17" s="918">
        <v>30000</v>
      </c>
      <c r="EU17" s="919"/>
      <c r="EV17" s="919"/>
      <c r="EW17" s="919"/>
      <c r="EX17" s="919"/>
      <c r="EY17" s="919"/>
      <c r="EZ17" s="919"/>
      <c r="FA17" s="919"/>
      <c r="FB17" s="919"/>
      <c r="FC17" s="919"/>
      <c r="FD17" s="919"/>
      <c r="FE17" s="919"/>
      <c r="FF17" s="919"/>
      <c r="FG17" s="919"/>
      <c r="FH17" s="919"/>
      <c r="FI17" s="919"/>
      <c r="FJ17" s="919"/>
      <c r="FK17" s="919"/>
      <c r="FL17" s="919"/>
      <c r="FM17" s="919"/>
      <c r="FN17" s="919"/>
      <c r="FO17" s="919"/>
      <c r="FP17" s="919"/>
      <c r="FQ17" s="919"/>
      <c r="FR17" s="919"/>
      <c r="FS17" s="919"/>
      <c r="FT17" s="919"/>
      <c r="FU17" s="919"/>
      <c r="FV17" s="919"/>
      <c r="FW17" s="921"/>
    </row>
    <row r="18" spans="1:179" s="166" customFormat="1" ht="31.5" customHeight="1">
      <c r="A18" s="942" t="s">
        <v>869</v>
      </c>
      <c r="B18" s="942"/>
      <c r="C18" s="942"/>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942"/>
      <c r="AM18" s="942"/>
      <c r="AN18" s="942"/>
      <c r="AO18" s="942"/>
      <c r="AP18" s="942"/>
      <c r="AQ18" s="942"/>
      <c r="AR18" s="942"/>
      <c r="AS18" s="942"/>
      <c r="AT18" s="942"/>
      <c r="AU18" s="942"/>
      <c r="AV18" s="942"/>
      <c r="AW18" s="942"/>
      <c r="AX18" s="942"/>
      <c r="AY18" s="942"/>
      <c r="AZ18" s="942"/>
      <c r="BA18" s="942"/>
      <c r="BB18" s="942"/>
      <c r="BC18" s="942"/>
      <c r="BD18" s="942"/>
      <c r="BE18" s="942"/>
      <c r="BF18" s="942"/>
      <c r="BG18" s="942"/>
      <c r="BH18" s="942"/>
      <c r="BI18" s="942"/>
      <c r="BJ18" s="942"/>
      <c r="BK18" s="942"/>
      <c r="BL18" s="942"/>
      <c r="BM18" s="942"/>
      <c r="BN18" s="942"/>
      <c r="BO18" s="942"/>
      <c r="BP18" s="942"/>
      <c r="BQ18" s="942"/>
      <c r="BR18" s="942"/>
      <c r="BS18" s="942"/>
      <c r="BT18" s="942"/>
      <c r="BU18" s="942"/>
      <c r="BV18" s="942"/>
      <c r="BW18" s="942"/>
      <c r="BX18" s="942"/>
      <c r="BY18" s="942"/>
      <c r="BZ18" s="942"/>
      <c r="CA18" s="942"/>
      <c r="CB18" s="942"/>
      <c r="CC18" s="942"/>
      <c r="CD18" s="942"/>
      <c r="CE18" s="1033">
        <v>226</v>
      </c>
      <c r="CF18" s="1035" t="s">
        <v>67</v>
      </c>
      <c r="CG18" s="943"/>
      <c r="CH18" s="943"/>
      <c r="CI18" s="943"/>
      <c r="CJ18" s="943"/>
      <c r="CK18" s="944"/>
      <c r="CL18" s="922">
        <f>DP32</f>
        <v>100000</v>
      </c>
      <c r="CM18" s="923"/>
      <c r="CN18" s="923"/>
      <c r="CO18" s="923"/>
      <c r="CP18" s="923"/>
      <c r="CQ18" s="923"/>
      <c r="CR18" s="923"/>
      <c r="CS18" s="923"/>
      <c r="CT18" s="923"/>
      <c r="CU18" s="923"/>
      <c r="CV18" s="923"/>
      <c r="CW18" s="923"/>
      <c r="CX18" s="923"/>
      <c r="CY18" s="923"/>
      <c r="CZ18" s="923"/>
      <c r="DA18" s="923"/>
      <c r="DB18" s="923"/>
      <c r="DC18" s="923"/>
      <c r="DD18" s="923"/>
      <c r="DE18" s="923"/>
      <c r="DF18" s="923"/>
      <c r="DG18" s="923"/>
      <c r="DH18" s="923"/>
      <c r="DI18" s="923"/>
      <c r="DJ18" s="923"/>
      <c r="DK18" s="923"/>
      <c r="DL18" s="923"/>
      <c r="DM18" s="923"/>
      <c r="DN18" s="923"/>
      <c r="DO18" s="924"/>
      <c r="DP18" s="922">
        <v>100000</v>
      </c>
      <c r="DQ18" s="923"/>
      <c r="DR18" s="923"/>
      <c r="DS18" s="923"/>
      <c r="DT18" s="923"/>
      <c r="DU18" s="923"/>
      <c r="DV18" s="923"/>
      <c r="DW18" s="923"/>
      <c r="DX18" s="923"/>
      <c r="DY18" s="923"/>
      <c r="DZ18" s="923"/>
      <c r="EA18" s="923"/>
      <c r="EB18" s="923"/>
      <c r="EC18" s="923"/>
      <c r="ED18" s="923"/>
      <c r="EE18" s="923"/>
      <c r="EF18" s="923"/>
      <c r="EG18" s="923"/>
      <c r="EH18" s="923"/>
      <c r="EI18" s="923"/>
      <c r="EJ18" s="923"/>
      <c r="EK18" s="923"/>
      <c r="EL18" s="923"/>
      <c r="EM18" s="923"/>
      <c r="EN18" s="923"/>
      <c r="EO18" s="923"/>
      <c r="EP18" s="923"/>
      <c r="EQ18" s="923"/>
      <c r="ER18" s="923"/>
      <c r="ES18" s="924"/>
      <c r="ET18" s="922">
        <v>100000</v>
      </c>
      <c r="EU18" s="923"/>
      <c r="EV18" s="923"/>
      <c r="EW18" s="923"/>
      <c r="EX18" s="923"/>
      <c r="EY18" s="923"/>
      <c r="EZ18" s="923"/>
      <c r="FA18" s="923"/>
      <c r="FB18" s="923"/>
      <c r="FC18" s="923"/>
      <c r="FD18" s="923"/>
      <c r="FE18" s="923"/>
      <c r="FF18" s="923"/>
      <c r="FG18" s="923"/>
      <c r="FH18" s="923"/>
      <c r="FI18" s="923"/>
      <c r="FJ18" s="923"/>
      <c r="FK18" s="923"/>
      <c r="FL18" s="923"/>
      <c r="FM18" s="923"/>
      <c r="FN18" s="923"/>
      <c r="FO18" s="923"/>
      <c r="FP18" s="923"/>
      <c r="FQ18" s="923"/>
      <c r="FR18" s="923"/>
      <c r="FS18" s="923"/>
      <c r="FT18" s="923"/>
      <c r="FU18" s="923"/>
      <c r="FV18" s="923"/>
      <c r="FW18" s="925"/>
    </row>
    <row r="19" spans="1:179" s="165" customFormat="1" ht="12.75" customHeight="1">
      <c r="A19" s="942" t="s">
        <v>909</v>
      </c>
      <c r="B19" s="942"/>
      <c r="C19" s="942"/>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942"/>
      <c r="AY19" s="942"/>
      <c r="AZ19" s="942"/>
      <c r="BA19" s="942"/>
      <c r="BB19" s="942"/>
      <c r="BC19" s="942"/>
      <c r="BD19" s="942"/>
      <c r="BE19" s="942"/>
      <c r="BF19" s="942"/>
      <c r="BG19" s="942"/>
      <c r="BH19" s="942"/>
      <c r="BI19" s="942"/>
      <c r="BJ19" s="942"/>
      <c r="BK19" s="942"/>
      <c r="BL19" s="942"/>
      <c r="BM19" s="942"/>
      <c r="BN19" s="942"/>
      <c r="BO19" s="942"/>
      <c r="BP19" s="942"/>
      <c r="BQ19" s="942"/>
      <c r="BR19" s="942"/>
      <c r="BS19" s="942"/>
      <c r="BT19" s="942"/>
      <c r="BU19" s="942"/>
      <c r="BV19" s="942"/>
      <c r="BW19" s="942"/>
      <c r="BX19" s="942"/>
      <c r="BY19" s="942"/>
      <c r="BZ19" s="942"/>
      <c r="CA19" s="942"/>
      <c r="CB19" s="942"/>
      <c r="CC19" s="942"/>
      <c r="CD19" s="942"/>
      <c r="CE19" s="1033">
        <v>266</v>
      </c>
      <c r="CF19" s="1035" t="s">
        <v>73</v>
      </c>
      <c r="CG19" s="943"/>
      <c r="CH19" s="943"/>
      <c r="CI19" s="943"/>
      <c r="CJ19" s="943"/>
      <c r="CK19" s="944"/>
      <c r="CL19" s="922">
        <f>DP33</f>
        <v>600</v>
      </c>
      <c r="CM19" s="923"/>
      <c r="CN19" s="923"/>
      <c r="CO19" s="923"/>
      <c r="CP19" s="923"/>
      <c r="CQ19" s="923"/>
      <c r="CR19" s="923"/>
      <c r="CS19" s="923"/>
      <c r="CT19" s="923"/>
      <c r="CU19" s="923"/>
      <c r="CV19" s="923"/>
      <c r="CW19" s="923"/>
      <c r="CX19" s="923"/>
      <c r="CY19" s="923"/>
      <c r="CZ19" s="923"/>
      <c r="DA19" s="923"/>
      <c r="DB19" s="923"/>
      <c r="DC19" s="923"/>
      <c r="DD19" s="923"/>
      <c r="DE19" s="923"/>
      <c r="DF19" s="923"/>
      <c r="DG19" s="923"/>
      <c r="DH19" s="923"/>
      <c r="DI19" s="923"/>
      <c r="DJ19" s="923"/>
      <c r="DK19" s="923"/>
      <c r="DL19" s="923"/>
      <c r="DM19" s="923"/>
      <c r="DN19" s="923"/>
      <c r="DO19" s="924"/>
      <c r="DP19" s="922">
        <v>600</v>
      </c>
      <c r="DQ19" s="923"/>
      <c r="DR19" s="923"/>
      <c r="DS19" s="923"/>
      <c r="DT19" s="923"/>
      <c r="DU19" s="923"/>
      <c r="DV19" s="923"/>
      <c r="DW19" s="923"/>
      <c r="DX19" s="923"/>
      <c r="DY19" s="923"/>
      <c r="DZ19" s="923"/>
      <c r="EA19" s="923"/>
      <c r="EB19" s="923"/>
      <c r="EC19" s="923"/>
      <c r="ED19" s="923"/>
      <c r="EE19" s="923"/>
      <c r="EF19" s="923"/>
      <c r="EG19" s="923"/>
      <c r="EH19" s="923"/>
      <c r="EI19" s="923"/>
      <c r="EJ19" s="923"/>
      <c r="EK19" s="923"/>
      <c r="EL19" s="923"/>
      <c r="EM19" s="923"/>
      <c r="EN19" s="923"/>
      <c r="EO19" s="923"/>
      <c r="EP19" s="923"/>
      <c r="EQ19" s="923"/>
      <c r="ER19" s="923"/>
      <c r="ES19" s="924"/>
      <c r="ET19" s="922">
        <v>600</v>
      </c>
      <c r="EU19" s="923"/>
      <c r="EV19" s="923"/>
      <c r="EW19" s="923"/>
      <c r="EX19" s="923"/>
      <c r="EY19" s="923"/>
      <c r="EZ19" s="923"/>
      <c r="FA19" s="923"/>
      <c r="FB19" s="923"/>
      <c r="FC19" s="923"/>
      <c r="FD19" s="923"/>
      <c r="FE19" s="923"/>
      <c r="FF19" s="923"/>
      <c r="FG19" s="923"/>
      <c r="FH19" s="923"/>
      <c r="FI19" s="923"/>
      <c r="FJ19" s="923"/>
      <c r="FK19" s="923"/>
      <c r="FL19" s="923"/>
      <c r="FM19" s="923"/>
      <c r="FN19" s="923"/>
      <c r="FO19" s="923"/>
      <c r="FP19" s="923"/>
      <c r="FQ19" s="923"/>
      <c r="FR19" s="923"/>
      <c r="FS19" s="923"/>
      <c r="FT19" s="923"/>
      <c r="FU19" s="923"/>
      <c r="FV19" s="923"/>
      <c r="FW19" s="925"/>
    </row>
    <row r="20" spans="1:179" s="165" customFormat="1" ht="15.75" customHeight="1">
      <c r="A20" s="962" t="s">
        <v>910</v>
      </c>
      <c r="B20" s="962"/>
      <c r="C20" s="962"/>
      <c r="D20" s="962"/>
      <c r="E20" s="962"/>
      <c r="F20" s="962"/>
      <c r="G20" s="962"/>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2"/>
      <c r="AO20" s="962"/>
      <c r="AP20" s="962"/>
      <c r="AQ20" s="962"/>
      <c r="AR20" s="962"/>
      <c r="AS20" s="962"/>
      <c r="AT20" s="962"/>
      <c r="AU20" s="962"/>
      <c r="AV20" s="962"/>
      <c r="AW20" s="962"/>
      <c r="AX20" s="962"/>
      <c r="AY20" s="962"/>
      <c r="AZ20" s="962"/>
      <c r="BA20" s="962"/>
      <c r="BB20" s="962"/>
      <c r="BC20" s="962"/>
      <c r="BD20" s="962"/>
      <c r="BE20" s="962"/>
      <c r="BF20" s="962"/>
      <c r="BG20" s="962"/>
      <c r="BH20" s="962"/>
      <c r="BI20" s="962"/>
      <c r="BJ20" s="962"/>
      <c r="BK20" s="962"/>
      <c r="BL20" s="962"/>
      <c r="BM20" s="962"/>
      <c r="BN20" s="962"/>
      <c r="BO20" s="962"/>
      <c r="BP20" s="962"/>
      <c r="BQ20" s="962"/>
      <c r="BR20" s="962"/>
      <c r="BS20" s="962"/>
      <c r="BT20" s="962"/>
      <c r="BU20" s="962"/>
      <c r="BV20" s="962"/>
      <c r="BW20" s="962"/>
      <c r="BX20" s="962"/>
      <c r="BY20" s="962"/>
      <c r="BZ20" s="962"/>
      <c r="CA20" s="962"/>
      <c r="CB20" s="962"/>
      <c r="CC20" s="962"/>
      <c r="CD20" s="962"/>
      <c r="CE20" s="1033">
        <v>266</v>
      </c>
      <c r="CF20" s="1036" t="s">
        <v>77</v>
      </c>
      <c r="CG20" s="935"/>
      <c r="CH20" s="935"/>
      <c r="CI20" s="935"/>
      <c r="CJ20" s="935"/>
      <c r="CK20" s="936"/>
      <c r="CL20" s="938">
        <f>DP34</f>
        <v>64000</v>
      </c>
      <c r="CM20" s="939"/>
      <c r="CN20" s="939"/>
      <c r="CO20" s="939"/>
      <c r="CP20" s="939"/>
      <c r="CQ20" s="939"/>
      <c r="CR20" s="939"/>
      <c r="CS20" s="939"/>
      <c r="CT20" s="939"/>
      <c r="CU20" s="939"/>
      <c r="CV20" s="939"/>
      <c r="CW20" s="939"/>
      <c r="CX20" s="939"/>
      <c r="CY20" s="939"/>
      <c r="CZ20" s="939"/>
      <c r="DA20" s="939"/>
      <c r="DB20" s="939"/>
      <c r="DC20" s="939"/>
      <c r="DD20" s="939"/>
      <c r="DE20" s="939"/>
      <c r="DF20" s="939"/>
      <c r="DG20" s="939"/>
      <c r="DH20" s="939"/>
      <c r="DI20" s="939"/>
      <c r="DJ20" s="939"/>
      <c r="DK20" s="939"/>
      <c r="DL20" s="939"/>
      <c r="DM20" s="939"/>
      <c r="DN20" s="939"/>
      <c r="DO20" s="940"/>
      <c r="DP20" s="938">
        <v>64000</v>
      </c>
      <c r="DQ20" s="939"/>
      <c r="DR20" s="939"/>
      <c r="DS20" s="939"/>
      <c r="DT20" s="939"/>
      <c r="DU20" s="939"/>
      <c r="DV20" s="939"/>
      <c r="DW20" s="939"/>
      <c r="DX20" s="939"/>
      <c r="DY20" s="939"/>
      <c r="DZ20" s="939"/>
      <c r="EA20" s="939"/>
      <c r="EB20" s="939"/>
      <c r="EC20" s="939"/>
      <c r="ED20" s="939"/>
      <c r="EE20" s="939"/>
      <c r="EF20" s="939"/>
      <c r="EG20" s="939"/>
      <c r="EH20" s="939"/>
      <c r="EI20" s="939"/>
      <c r="EJ20" s="939"/>
      <c r="EK20" s="939"/>
      <c r="EL20" s="939"/>
      <c r="EM20" s="939"/>
      <c r="EN20" s="939"/>
      <c r="EO20" s="939"/>
      <c r="EP20" s="939"/>
      <c r="EQ20" s="939"/>
      <c r="ER20" s="939"/>
      <c r="ES20" s="940"/>
      <c r="ET20" s="938">
        <v>64000</v>
      </c>
      <c r="EU20" s="939"/>
      <c r="EV20" s="939"/>
      <c r="EW20" s="939"/>
      <c r="EX20" s="939"/>
      <c r="EY20" s="939"/>
      <c r="EZ20" s="939"/>
      <c r="FA20" s="939"/>
      <c r="FB20" s="939"/>
      <c r="FC20" s="939"/>
      <c r="FD20" s="939"/>
      <c r="FE20" s="939"/>
      <c r="FF20" s="939"/>
      <c r="FG20" s="939"/>
      <c r="FH20" s="939"/>
      <c r="FI20" s="939"/>
      <c r="FJ20" s="939"/>
      <c r="FK20" s="939"/>
      <c r="FL20" s="939"/>
      <c r="FM20" s="939"/>
      <c r="FN20" s="939"/>
      <c r="FO20" s="939"/>
      <c r="FP20" s="939"/>
      <c r="FQ20" s="939"/>
      <c r="FR20" s="939"/>
      <c r="FS20" s="939"/>
      <c r="FT20" s="939"/>
      <c r="FU20" s="939"/>
      <c r="FV20" s="939"/>
      <c r="FW20" s="941"/>
    </row>
    <row r="21" spans="1:179" s="165" customFormat="1" ht="0.75" customHeight="1">
      <c r="A21" s="902"/>
      <c r="B21" s="902"/>
      <c r="C21" s="902"/>
      <c r="D21" s="902"/>
      <c r="E21" s="902"/>
      <c r="F21" s="902"/>
      <c r="G21" s="902"/>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c r="BP21" s="902"/>
      <c r="BQ21" s="902"/>
      <c r="BR21" s="902"/>
      <c r="BS21" s="902"/>
      <c r="BT21" s="902"/>
      <c r="BU21" s="902"/>
      <c r="BV21" s="902"/>
      <c r="BW21" s="902"/>
      <c r="BX21" s="902"/>
      <c r="BY21" s="902"/>
      <c r="BZ21" s="902"/>
      <c r="CA21" s="902"/>
      <c r="CB21" s="902"/>
      <c r="CC21" s="902"/>
      <c r="CD21" s="963"/>
      <c r="CE21" s="174"/>
      <c r="CF21" s="937"/>
      <c r="CG21" s="916"/>
      <c r="CH21" s="916"/>
      <c r="CI21" s="916"/>
      <c r="CJ21" s="916"/>
      <c r="CK21" s="917"/>
      <c r="CL21" s="918"/>
      <c r="CM21" s="919"/>
      <c r="CN21" s="919"/>
      <c r="CO21" s="919"/>
      <c r="CP21" s="919"/>
      <c r="CQ21" s="919"/>
      <c r="CR21" s="919"/>
      <c r="CS21" s="919"/>
      <c r="CT21" s="919"/>
      <c r="CU21" s="919"/>
      <c r="CV21" s="919"/>
      <c r="CW21" s="919"/>
      <c r="CX21" s="919"/>
      <c r="CY21" s="919"/>
      <c r="CZ21" s="919"/>
      <c r="DA21" s="919"/>
      <c r="DB21" s="919"/>
      <c r="DC21" s="919"/>
      <c r="DD21" s="919"/>
      <c r="DE21" s="919"/>
      <c r="DF21" s="919"/>
      <c r="DG21" s="919"/>
      <c r="DH21" s="919"/>
      <c r="DI21" s="919"/>
      <c r="DJ21" s="919"/>
      <c r="DK21" s="919"/>
      <c r="DL21" s="919"/>
      <c r="DM21" s="919"/>
      <c r="DN21" s="919"/>
      <c r="DO21" s="920"/>
      <c r="DP21" s="918"/>
      <c r="DQ21" s="919"/>
      <c r="DR21" s="919"/>
      <c r="DS21" s="919"/>
      <c r="DT21" s="919"/>
      <c r="DU21" s="919"/>
      <c r="DV21" s="919"/>
      <c r="DW21" s="919"/>
      <c r="DX21" s="919"/>
      <c r="DY21" s="919"/>
      <c r="DZ21" s="919"/>
      <c r="EA21" s="919"/>
      <c r="EB21" s="919"/>
      <c r="EC21" s="919"/>
      <c r="ED21" s="919"/>
      <c r="EE21" s="919"/>
      <c r="EF21" s="919"/>
      <c r="EG21" s="919"/>
      <c r="EH21" s="919"/>
      <c r="EI21" s="919"/>
      <c r="EJ21" s="919"/>
      <c r="EK21" s="919"/>
      <c r="EL21" s="919"/>
      <c r="EM21" s="919"/>
      <c r="EN21" s="919"/>
      <c r="EO21" s="919"/>
      <c r="EP21" s="919"/>
      <c r="EQ21" s="919"/>
      <c r="ER21" s="919"/>
      <c r="ES21" s="920"/>
      <c r="ET21" s="918"/>
      <c r="EU21" s="919"/>
      <c r="EV21" s="919"/>
      <c r="EW21" s="919"/>
      <c r="EX21" s="919"/>
      <c r="EY21" s="919"/>
      <c r="EZ21" s="919"/>
      <c r="FA21" s="919"/>
      <c r="FB21" s="919"/>
      <c r="FC21" s="919"/>
      <c r="FD21" s="919"/>
      <c r="FE21" s="919"/>
      <c r="FF21" s="919"/>
      <c r="FG21" s="919"/>
      <c r="FH21" s="919"/>
      <c r="FI21" s="919"/>
      <c r="FJ21" s="919"/>
      <c r="FK21" s="919"/>
      <c r="FL21" s="919"/>
      <c r="FM21" s="919"/>
      <c r="FN21" s="919"/>
      <c r="FO21" s="919"/>
      <c r="FP21" s="919"/>
      <c r="FQ21" s="919"/>
      <c r="FR21" s="919"/>
      <c r="FS21" s="919"/>
      <c r="FT21" s="919"/>
      <c r="FU21" s="919"/>
      <c r="FV21" s="919"/>
      <c r="FW21" s="921"/>
    </row>
    <row r="22" spans="1:179" ht="13.5" thickBo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154" t="s">
        <v>871</v>
      </c>
      <c r="CE22" s="154"/>
      <c r="CF22" s="908" t="s">
        <v>870</v>
      </c>
      <c r="CG22" s="909"/>
      <c r="CH22" s="909"/>
      <c r="CI22" s="909"/>
      <c r="CJ22" s="909"/>
      <c r="CK22" s="910"/>
      <c r="CL22" s="911"/>
      <c r="CM22" s="912"/>
      <c r="CN22" s="912"/>
      <c r="CO22" s="912"/>
      <c r="CP22" s="912"/>
      <c r="CQ22" s="912"/>
      <c r="CR22" s="912"/>
      <c r="CS22" s="912"/>
      <c r="CT22" s="912"/>
      <c r="CU22" s="912"/>
      <c r="CV22" s="912"/>
      <c r="CW22" s="912"/>
      <c r="CX22" s="912"/>
      <c r="CY22" s="912"/>
      <c r="CZ22" s="912"/>
      <c r="DA22" s="912"/>
      <c r="DB22" s="912"/>
      <c r="DC22" s="912"/>
      <c r="DD22" s="912"/>
      <c r="DE22" s="912"/>
      <c r="DF22" s="912"/>
      <c r="DG22" s="912"/>
      <c r="DH22" s="912"/>
      <c r="DI22" s="912"/>
      <c r="DJ22" s="912"/>
      <c r="DK22" s="912"/>
      <c r="DL22" s="912"/>
      <c r="DM22" s="912"/>
      <c r="DN22" s="912"/>
      <c r="DO22" s="913"/>
      <c r="DP22" s="911"/>
      <c r="DQ22" s="912"/>
      <c r="DR22" s="912"/>
      <c r="DS22" s="912"/>
      <c r="DT22" s="912"/>
      <c r="DU22" s="912"/>
      <c r="DV22" s="912"/>
      <c r="DW22" s="912"/>
      <c r="DX22" s="912"/>
      <c r="DY22" s="912"/>
      <c r="DZ22" s="912"/>
      <c r="EA22" s="912"/>
      <c r="EB22" s="912"/>
      <c r="EC22" s="912"/>
      <c r="ED22" s="912"/>
      <c r="EE22" s="912"/>
      <c r="EF22" s="912"/>
      <c r="EG22" s="912"/>
      <c r="EH22" s="912"/>
      <c r="EI22" s="912"/>
      <c r="EJ22" s="912"/>
      <c r="EK22" s="912"/>
      <c r="EL22" s="912"/>
      <c r="EM22" s="912"/>
      <c r="EN22" s="912"/>
      <c r="EO22" s="912"/>
      <c r="EP22" s="912"/>
      <c r="EQ22" s="912"/>
      <c r="ER22" s="912"/>
      <c r="ES22" s="913"/>
      <c r="ET22" s="911"/>
      <c r="EU22" s="912"/>
      <c r="EV22" s="912"/>
      <c r="EW22" s="912"/>
      <c r="EX22" s="912"/>
      <c r="EY22" s="912"/>
      <c r="EZ22" s="912"/>
      <c r="FA22" s="912"/>
      <c r="FB22" s="912"/>
      <c r="FC22" s="912"/>
      <c r="FD22" s="912"/>
      <c r="FE22" s="912"/>
      <c r="FF22" s="912"/>
      <c r="FG22" s="912"/>
      <c r="FH22" s="912"/>
      <c r="FI22" s="912"/>
      <c r="FJ22" s="912"/>
      <c r="FK22" s="912"/>
      <c r="FL22" s="912"/>
      <c r="FM22" s="912"/>
      <c r="FN22" s="912"/>
      <c r="FO22" s="912"/>
      <c r="FP22" s="912"/>
      <c r="FQ22" s="912"/>
      <c r="FR22" s="912"/>
      <c r="FS22" s="912"/>
      <c r="FT22" s="912"/>
      <c r="FU22" s="912"/>
      <c r="FV22" s="912"/>
      <c r="FW22" s="945"/>
    </row>
    <row r="23" spans="1:179"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154"/>
      <c r="CE23" s="154"/>
      <c r="CF23" s="159"/>
      <c r="CG23" s="159"/>
      <c r="CH23" s="159"/>
      <c r="CI23" s="159"/>
      <c r="CJ23" s="159"/>
      <c r="CK23" s="159"/>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row>
    <row r="24" spans="1:179" ht="12"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row>
    <row r="25" spans="1:17" ht="15.75">
      <c r="A25" s="139" t="s">
        <v>906</v>
      </c>
      <c r="B25" s="139"/>
      <c r="C25" s="139"/>
      <c r="D25" s="139"/>
      <c r="E25" s="139"/>
      <c r="F25" s="139"/>
      <c r="G25" s="139"/>
      <c r="H25" s="139"/>
      <c r="I25" s="139"/>
      <c r="J25" s="139"/>
      <c r="K25" s="139"/>
      <c r="L25" s="139"/>
      <c r="M25" s="139"/>
      <c r="N25" s="139"/>
      <c r="O25" s="139"/>
      <c r="P25" s="139"/>
      <c r="Q25" s="139"/>
    </row>
    <row r="26" spans="1:151" ht="55.5" customHeight="1">
      <c r="A26" s="857" t="s">
        <v>778</v>
      </c>
      <c r="B26" s="877" t="s">
        <v>779</v>
      </c>
      <c r="C26" s="142"/>
      <c r="D26" s="142"/>
      <c r="E26" s="142"/>
      <c r="F26" s="142"/>
      <c r="G26" s="142"/>
      <c r="H26" s="142"/>
      <c r="I26" s="142"/>
      <c r="J26" s="142"/>
      <c r="K26" s="868" t="s">
        <v>780</v>
      </c>
      <c r="L26" s="927"/>
      <c r="M26" s="857" t="s">
        <v>854</v>
      </c>
      <c r="N26" s="857" t="s">
        <v>891</v>
      </c>
      <c r="O26" s="857" t="s">
        <v>902</v>
      </c>
      <c r="P26" s="857" t="s">
        <v>893</v>
      </c>
      <c r="Q26" s="864" t="s">
        <v>783</v>
      </c>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906"/>
      <c r="AY26" s="906"/>
      <c r="AZ26" s="906"/>
      <c r="BA26" s="906"/>
      <c r="BB26" s="906"/>
      <c r="BC26" s="906"/>
      <c r="BD26" s="906"/>
      <c r="BE26" s="906"/>
      <c r="BF26" s="906"/>
      <c r="BG26" s="906"/>
      <c r="BH26" s="906"/>
      <c r="BI26" s="906"/>
      <c r="BJ26" s="906"/>
      <c r="BK26" s="906"/>
      <c r="BL26" s="906"/>
      <c r="BM26" s="906"/>
      <c r="BN26" s="906"/>
      <c r="BO26" s="906"/>
      <c r="BP26" s="906"/>
      <c r="BQ26" s="906"/>
      <c r="BR26" s="906"/>
      <c r="BS26" s="906"/>
      <c r="BT26" s="906"/>
      <c r="BU26" s="906"/>
      <c r="BV26" s="906"/>
      <c r="BW26" s="906"/>
      <c r="BX26" s="906"/>
      <c r="BY26" s="906"/>
      <c r="BZ26" s="906"/>
      <c r="CA26" s="906"/>
      <c r="CB26" s="906"/>
      <c r="CC26" s="906"/>
      <c r="CD26" s="906"/>
      <c r="CE26" s="906"/>
      <c r="CF26" s="906"/>
      <c r="CG26" s="906"/>
      <c r="CH26" s="906"/>
      <c r="CI26" s="906"/>
      <c r="CJ26" s="906"/>
      <c r="CK26" s="906"/>
      <c r="CL26" s="906"/>
      <c r="CM26" s="906"/>
      <c r="CN26" s="906"/>
      <c r="CO26" s="906"/>
      <c r="CP26" s="906"/>
      <c r="CQ26" s="906"/>
      <c r="CR26" s="906"/>
      <c r="CS26" s="906"/>
      <c r="CT26" s="906"/>
      <c r="CU26" s="906"/>
      <c r="CV26" s="906"/>
      <c r="CW26" s="906"/>
      <c r="CX26" s="906"/>
      <c r="CY26" s="906"/>
      <c r="CZ26" s="906"/>
      <c r="DA26" s="906"/>
      <c r="DB26" s="906"/>
      <c r="DC26" s="906"/>
      <c r="DD26" s="906"/>
      <c r="DE26" s="906"/>
      <c r="DF26" s="906"/>
      <c r="DG26" s="906"/>
      <c r="DH26" s="906"/>
      <c r="DI26" s="906"/>
      <c r="DJ26" s="906"/>
      <c r="DK26" s="906"/>
      <c r="DL26" s="906"/>
      <c r="DM26" s="906"/>
      <c r="DN26" s="906"/>
      <c r="DO26" s="906"/>
      <c r="DP26" s="906"/>
      <c r="DQ26" s="906"/>
      <c r="DR26" s="906"/>
      <c r="DS26" s="906"/>
      <c r="DT26" s="906"/>
      <c r="DU26" s="906"/>
      <c r="DV26" s="906"/>
      <c r="DW26" s="906"/>
      <c r="DX26" s="906"/>
      <c r="DY26" s="906"/>
      <c r="DZ26" s="906"/>
      <c r="EA26" s="906"/>
      <c r="EB26" s="906"/>
      <c r="EC26" s="906"/>
      <c r="ED26" s="906"/>
      <c r="EE26" s="906"/>
      <c r="EF26" s="906"/>
      <c r="EG26" s="906"/>
      <c r="EH26" s="906"/>
      <c r="EI26" s="906"/>
      <c r="EJ26" s="906"/>
      <c r="EK26" s="906"/>
      <c r="EL26" s="906"/>
      <c r="EM26" s="906"/>
      <c r="EN26" s="906"/>
      <c r="EO26" s="906"/>
      <c r="EP26" s="906"/>
      <c r="EQ26" s="906"/>
      <c r="ER26" s="906"/>
      <c r="ES26" s="906"/>
      <c r="ET26" s="906"/>
      <c r="EU26" s="907"/>
    </row>
    <row r="27" spans="1:151" ht="46.5" customHeight="1">
      <c r="A27" s="858"/>
      <c r="B27" s="878"/>
      <c r="C27" s="142"/>
      <c r="D27" s="142"/>
      <c r="E27" s="142"/>
      <c r="F27" s="142"/>
      <c r="G27" s="142"/>
      <c r="H27" s="142"/>
      <c r="I27" s="142"/>
      <c r="J27" s="142"/>
      <c r="K27" s="928"/>
      <c r="L27" s="929"/>
      <c r="M27" s="858"/>
      <c r="N27" s="858"/>
      <c r="O27" s="898"/>
      <c r="P27" s="858"/>
      <c r="Q27" s="896" t="s">
        <v>890</v>
      </c>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7"/>
      <c r="AR27" s="897"/>
      <c r="AS27" s="897"/>
      <c r="AT27" s="897"/>
      <c r="AU27" s="897"/>
      <c r="AV27" s="897"/>
      <c r="AW27" s="897"/>
      <c r="AX27" s="897"/>
      <c r="AY27" s="897"/>
      <c r="AZ27" s="897"/>
      <c r="BA27" s="897"/>
      <c r="BB27" s="897"/>
      <c r="BC27" s="897"/>
      <c r="BD27" s="897"/>
      <c r="BE27" s="897"/>
      <c r="BF27" s="897"/>
      <c r="BG27" s="897"/>
      <c r="BH27" s="897"/>
      <c r="BI27" s="897"/>
      <c r="BJ27" s="897"/>
      <c r="BK27" s="897"/>
      <c r="BL27" s="897"/>
      <c r="BM27" s="897"/>
      <c r="BN27" s="897"/>
      <c r="BO27" s="897"/>
      <c r="BP27" s="897"/>
      <c r="BQ27" s="897"/>
      <c r="BR27" s="897"/>
      <c r="BS27" s="897"/>
      <c r="BT27" s="897"/>
      <c r="BU27" s="897"/>
      <c r="BV27" s="897"/>
      <c r="BW27" s="897"/>
      <c r="BX27" s="897"/>
      <c r="BY27" s="897"/>
      <c r="BZ27" s="897"/>
      <c r="CA27" s="897"/>
      <c r="CB27" s="897"/>
      <c r="CC27" s="897"/>
      <c r="CD27" s="897"/>
      <c r="CE27" s="897"/>
      <c r="CF27" s="897"/>
      <c r="CG27" s="897"/>
      <c r="CH27" s="897"/>
      <c r="CI27" s="897"/>
      <c r="CJ27" s="897"/>
      <c r="CK27" s="897"/>
      <c r="CL27" s="897"/>
      <c r="CM27" s="897"/>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896" t="s">
        <v>889</v>
      </c>
      <c r="DQ27" s="896"/>
      <c r="DR27" s="896"/>
      <c r="DS27" s="896"/>
      <c r="DT27" s="896"/>
      <c r="DU27" s="896"/>
      <c r="DV27" s="896"/>
      <c r="DW27" s="896"/>
      <c r="DX27" s="896"/>
      <c r="DY27" s="896"/>
      <c r="DZ27" s="896"/>
      <c r="EA27" s="896"/>
      <c r="EB27" s="896"/>
      <c r="EC27" s="896"/>
      <c r="ED27" s="896"/>
      <c r="EE27" s="896"/>
      <c r="EF27" s="896"/>
      <c r="EG27" s="896"/>
      <c r="EH27" s="896"/>
      <c r="EI27" s="896"/>
      <c r="EJ27" s="896"/>
      <c r="EK27" s="896"/>
      <c r="EL27" s="896"/>
      <c r="EM27" s="896"/>
      <c r="EN27" s="896"/>
      <c r="EO27" s="896"/>
      <c r="EP27" s="896"/>
      <c r="EQ27" s="896"/>
      <c r="ER27" s="896"/>
      <c r="ES27" s="896"/>
      <c r="ET27" s="896"/>
      <c r="EU27" s="167"/>
    </row>
    <row r="28" spans="1:151" ht="12.75">
      <c r="A28" s="141">
        <v>1</v>
      </c>
      <c r="B28" s="141">
        <v>2</v>
      </c>
      <c r="C28" s="141"/>
      <c r="D28" s="141"/>
      <c r="E28" s="141"/>
      <c r="F28" s="141"/>
      <c r="G28" s="141"/>
      <c r="H28" s="141"/>
      <c r="I28" s="141"/>
      <c r="J28" s="141"/>
      <c r="K28" s="866">
        <v>3</v>
      </c>
      <c r="L28" s="867"/>
      <c r="M28" s="141">
        <v>4</v>
      </c>
      <c r="N28" s="141">
        <v>5</v>
      </c>
      <c r="O28" s="141">
        <v>6</v>
      </c>
      <c r="P28" s="141">
        <v>7</v>
      </c>
      <c r="Q28" s="903">
        <v>8</v>
      </c>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4"/>
      <c r="AY28" s="904"/>
      <c r="AZ28" s="904"/>
      <c r="BA28" s="904"/>
      <c r="BB28" s="904"/>
      <c r="BC28" s="904"/>
      <c r="BD28" s="904"/>
      <c r="BE28" s="904"/>
      <c r="BF28" s="904"/>
      <c r="BG28" s="904"/>
      <c r="BH28" s="904"/>
      <c r="BI28" s="904"/>
      <c r="BJ28" s="904"/>
      <c r="BK28" s="904"/>
      <c r="BL28" s="904"/>
      <c r="BM28" s="904"/>
      <c r="BN28" s="904"/>
      <c r="BO28" s="904"/>
      <c r="BP28" s="904"/>
      <c r="BQ28" s="904"/>
      <c r="BR28" s="904"/>
      <c r="BS28" s="904"/>
      <c r="BT28" s="904"/>
      <c r="BU28" s="904"/>
      <c r="BV28" s="904"/>
      <c r="BW28" s="904"/>
      <c r="BX28" s="904"/>
      <c r="BY28" s="904"/>
      <c r="BZ28" s="904"/>
      <c r="CA28" s="904"/>
      <c r="CB28" s="904"/>
      <c r="CC28" s="904"/>
      <c r="CD28" s="904"/>
      <c r="CE28" s="904"/>
      <c r="CF28" s="904"/>
      <c r="CG28" s="904"/>
      <c r="CH28" s="904"/>
      <c r="CI28" s="904"/>
      <c r="CJ28" s="904"/>
      <c r="CK28" s="904"/>
      <c r="CL28" s="904"/>
      <c r="CM28" s="904"/>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903">
        <v>9</v>
      </c>
      <c r="DQ28" s="903"/>
      <c r="DR28" s="903"/>
      <c r="DS28" s="903"/>
      <c r="DT28" s="903"/>
      <c r="DU28" s="903"/>
      <c r="DV28" s="903"/>
      <c r="DW28" s="903"/>
      <c r="DX28" s="903"/>
      <c r="DY28" s="903"/>
      <c r="DZ28" s="903"/>
      <c r="EA28" s="903"/>
      <c r="EB28" s="903"/>
      <c r="EC28" s="903"/>
      <c r="ED28" s="903"/>
      <c r="EE28" s="903"/>
      <c r="EF28" s="903"/>
      <c r="EG28" s="903"/>
      <c r="EH28" s="903"/>
      <c r="EI28" s="903"/>
      <c r="EJ28" s="903"/>
      <c r="EK28" s="903"/>
      <c r="EL28" s="903"/>
      <c r="EM28" s="903"/>
      <c r="EN28" s="903"/>
      <c r="EO28" s="903"/>
      <c r="EP28" s="903"/>
      <c r="EQ28" s="903"/>
      <c r="ER28" s="903"/>
      <c r="ES28" s="903"/>
      <c r="ET28" s="903"/>
      <c r="EU28" s="164"/>
    </row>
    <row r="29" spans="1:151" ht="50.25" customHeight="1">
      <c r="A29" s="140">
        <v>112</v>
      </c>
      <c r="B29" s="151">
        <v>1</v>
      </c>
      <c r="C29" s="140"/>
      <c r="D29" s="140"/>
      <c r="E29" s="140"/>
      <c r="F29" s="140"/>
      <c r="G29" s="140"/>
      <c r="H29" s="140"/>
      <c r="I29" s="140"/>
      <c r="J29" s="140"/>
      <c r="K29" s="914" t="s">
        <v>911</v>
      </c>
      <c r="L29" s="915"/>
      <c r="M29" s="140"/>
      <c r="N29" s="140"/>
      <c r="O29" s="140"/>
      <c r="P29" s="140"/>
      <c r="Q29" s="240"/>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905"/>
      <c r="BI29" s="905"/>
      <c r="BJ29" s="905"/>
      <c r="BK29" s="905"/>
      <c r="BL29" s="905"/>
      <c r="BM29" s="905"/>
      <c r="BN29" s="905"/>
      <c r="BO29" s="905"/>
      <c r="BP29" s="905"/>
      <c r="BQ29" s="905"/>
      <c r="BR29" s="905"/>
      <c r="BS29" s="905"/>
      <c r="BT29" s="905"/>
      <c r="BU29" s="905"/>
      <c r="BV29" s="905"/>
      <c r="BW29" s="905"/>
      <c r="BX29" s="905"/>
      <c r="BY29" s="905"/>
      <c r="BZ29" s="905"/>
      <c r="CA29" s="905"/>
      <c r="CB29" s="905"/>
      <c r="CC29" s="905"/>
      <c r="CD29" s="905"/>
      <c r="CE29" s="905"/>
      <c r="CF29" s="905"/>
      <c r="CG29" s="905"/>
      <c r="CH29" s="905"/>
      <c r="CI29" s="905"/>
      <c r="CJ29" s="905"/>
      <c r="CK29" s="905"/>
      <c r="CL29" s="905"/>
      <c r="CM29" s="905"/>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240">
        <f>DP30+DP31+DP32</f>
        <v>180000</v>
      </c>
      <c r="DQ29" s="240"/>
      <c r="DR29" s="240"/>
      <c r="DS29" s="240"/>
      <c r="DT29" s="240"/>
      <c r="DU29" s="240"/>
      <c r="DV29" s="240"/>
      <c r="DW29" s="240"/>
      <c r="DX29" s="240"/>
      <c r="DY29" s="240"/>
      <c r="DZ29" s="240"/>
      <c r="EA29" s="240"/>
      <c r="EB29" s="240"/>
      <c r="EC29" s="240"/>
      <c r="ED29" s="240"/>
      <c r="EE29" s="240"/>
      <c r="EF29" s="240"/>
      <c r="EG29" s="240"/>
      <c r="EH29" s="240"/>
      <c r="EI29" s="240"/>
      <c r="EJ29" s="240"/>
      <c r="EK29" s="240"/>
      <c r="EL29" s="240"/>
      <c r="EM29" s="240"/>
      <c r="EN29" s="240"/>
      <c r="EO29" s="240"/>
      <c r="EP29" s="240"/>
      <c r="EQ29" s="240"/>
      <c r="ER29" s="240"/>
      <c r="ES29" s="240"/>
      <c r="ET29" s="240"/>
      <c r="EU29" s="157"/>
    </row>
    <row r="30" spans="1:151" ht="12.75">
      <c r="A30" s="140"/>
      <c r="B30" s="135" t="s">
        <v>785</v>
      </c>
      <c r="C30" s="140"/>
      <c r="D30" s="140"/>
      <c r="E30" s="140"/>
      <c r="F30" s="140"/>
      <c r="G30" s="140"/>
      <c r="H30" s="140"/>
      <c r="I30" s="140"/>
      <c r="J30" s="140"/>
      <c r="K30" s="241" t="s">
        <v>892</v>
      </c>
      <c r="L30" s="239"/>
      <c r="M30" s="140">
        <v>1000</v>
      </c>
      <c r="N30" s="140">
        <v>10</v>
      </c>
      <c r="O30" s="140">
        <v>50</v>
      </c>
      <c r="P30" s="140">
        <f>M30*O30</f>
        <v>50000</v>
      </c>
      <c r="Q30" s="240"/>
      <c r="R30" s="905"/>
      <c r="S30" s="905"/>
      <c r="T30" s="905"/>
      <c r="U30" s="905"/>
      <c r="V30" s="905"/>
      <c r="W30" s="905"/>
      <c r="X30" s="905"/>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905"/>
      <c r="BB30" s="905"/>
      <c r="BC30" s="905"/>
      <c r="BD30" s="905"/>
      <c r="BE30" s="905"/>
      <c r="BF30" s="905"/>
      <c r="BG30" s="905"/>
      <c r="BH30" s="905"/>
      <c r="BI30" s="905"/>
      <c r="BJ30" s="905"/>
      <c r="BK30" s="905"/>
      <c r="BL30" s="905"/>
      <c r="BM30" s="905"/>
      <c r="BN30" s="905"/>
      <c r="BO30" s="905"/>
      <c r="BP30" s="905"/>
      <c r="BQ30" s="905"/>
      <c r="BR30" s="905"/>
      <c r="BS30" s="905"/>
      <c r="BT30" s="905"/>
      <c r="BU30" s="905"/>
      <c r="BV30" s="905"/>
      <c r="BW30" s="905"/>
      <c r="BX30" s="905"/>
      <c r="BY30" s="905"/>
      <c r="BZ30" s="905"/>
      <c r="CA30" s="905"/>
      <c r="CB30" s="905"/>
      <c r="CC30" s="905"/>
      <c r="CD30" s="905"/>
      <c r="CE30" s="905"/>
      <c r="CF30" s="905"/>
      <c r="CG30" s="905"/>
      <c r="CH30" s="905"/>
      <c r="CI30" s="905"/>
      <c r="CJ30" s="905"/>
      <c r="CK30" s="905"/>
      <c r="CL30" s="905"/>
      <c r="CM30" s="905"/>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240">
        <f>P30</f>
        <v>50000</v>
      </c>
      <c r="DQ30" s="240"/>
      <c r="DR30" s="240"/>
      <c r="DS30" s="240"/>
      <c r="DT30" s="240"/>
      <c r="DU30" s="240"/>
      <c r="DV30" s="240"/>
      <c r="DW30" s="240"/>
      <c r="DX30" s="240"/>
      <c r="DY30" s="240"/>
      <c r="DZ30" s="240"/>
      <c r="EA30" s="240"/>
      <c r="EB30" s="240"/>
      <c r="EC30" s="240"/>
      <c r="ED30" s="240"/>
      <c r="EE30" s="240"/>
      <c r="EF30" s="240"/>
      <c r="EG30" s="240"/>
      <c r="EH30" s="240"/>
      <c r="EI30" s="240"/>
      <c r="EJ30" s="240"/>
      <c r="EK30" s="240"/>
      <c r="EL30" s="240"/>
      <c r="EM30" s="240"/>
      <c r="EN30" s="240"/>
      <c r="EO30" s="240"/>
      <c r="EP30" s="240"/>
      <c r="EQ30" s="240"/>
      <c r="ER30" s="240"/>
      <c r="ES30" s="240"/>
      <c r="ET30" s="240"/>
      <c r="EU30" s="157"/>
    </row>
    <row r="31" spans="1:151" ht="64.5" customHeight="1">
      <c r="A31" s="140"/>
      <c r="B31" s="135" t="s">
        <v>860</v>
      </c>
      <c r="C31" s="140"/>
      <c r="D31" s="140"/>
      <c r="E31" s="140"/>
      <c r="F31" s="140"/>
      <c r="G31" s="140"/>
      <c r="H31" s="140"/>
      <c r="I31" s="140"/>
      <c r="J31" s="140"/>
      <c r="K31" s="914" t="s">
        <v>895</v>
      </c>
      <c r="L31" s="915"/>
      <c r="M31" s="140">
        <v>3000</v>
      </c>
      <c r="N31" s="140">
        <v>10</v>
      </c>
      <c r="O31" s="140">
        <v>10</v>
      </c>
      <c r="P31" s="140">
        <f>M31*O31</f>
        <v>30000</v>
      </c>
      <c r="Q31" s="240"/>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5"/>
      <c r="AO31" s="905"/>
      <c r="AP31" s="905"/>
      <c r="AQ31" s="905"/>
      <c r="AR31" s="905"/>
      <c r="AS31" s="905"/>
      <c r="AT31" s="905"/>
      <c r="AU31" s="905"/>
      <c r="AV31" s="905"/>
      <c r="AW31" s="905"/>
      <c r="AX31" s="905"/>
      <c r="AY31" s="905"/>
      <c r="AZ31" s="905"/>
      <c r="BA31" s="905"/>
      <c r="BB31" s="905"/>
      <c r="BC31" s="905"/>
      <c r="BD31" s="905"/>
      <c r="BE31" s="905"/>
      <c r="BF31" s="905"/>
      <c r="BG31" s="905"/>
      <c r="BH31" s="905"/>
      <c r="BI31" s="905"/>
      <c r="BJ31" s="905"/>
      <c r="BK31" s="905"/>
      <c r="BL31" s="905"/>
      <c r="BM31" s="905"/>
      <c r="BN31" s="905"/>
      <c r="BO31" s="905"/>
      <c r="BP31" s="905"/>
      <c r="BQ31" s="905"/>
      <c r="BR31" s="905"/>
      <c r="BS31" s="905"/>
      <c r="BT31" s="905"/>
      <c r="BU31" s="905"/>
      <c r="BV31" s="905"/>
      <c r="BW31" s="905"/>
      <c r="BX31" s="905"/>
      <c r="BY31" s="905"/>
      <c r="BZ31" s="905"/>
      <c r="CA31" s="905"/>
      <c r="CB31" s="905"/>
      <c r="CC31" s="905"/>
      <c r="CD31" s="905"/>
      <c r="CE31" s="905"/>
      <c r="CF31" s="905"/>
      <c r="CG31" s="905"/>
      <c r="CH31" s="905"/>
      <c r="CI31" s="905"/>
      <c r="CJ31" s="905"/>
      <c r="CK31" s="905"/>
      <c r="CL31" s="905"/>
      <c r="CM31" s="905"/>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240">
        <f>P31</f>
        <v>30000</v>
      </c>
      <c r="DQ31" s="240"/>
      <c r="DR31" s="240"/>
      <c r="DS31" s="240"/>
      <c r="DT31" s="240"/>
      <c r="DU31" s="240"/>
      <c r="DV31" s="240"/>
      <c r="DW31" s="240"/>
      <c r="DX31" s="240"/>
      <c r="DY31" s="240"/>
      <c r="DZ31" s="240"/>
      <c r="EA31" s="240"/>
      <c r="EB31" s="240"/>
      <c r="EC31" s="240"/>
      <c r="ED31" s="240"/>
      <c r="EE31" s="240"/>
      <c r="EF31" s="240"/>
      <c r="EG31" s="240"/>
      <c r="EH31" s="240"/>
      <c r="EI31" s="240"/>
      <c r="EJ31" s="240"/>
      <c r="EK31" s="240"/>
      <c r="EL31" s="240"/>
      <c r="EM31" s="240"/>
      <c r="EN31" s="240"/>
      <c r="EO31" s="240"/>
      <c r="EP31" s="240"/>
      <c r="EQ31" s="240"/>
      <c r="ER31" s="240"/>
      <c r="ES31" s="240"/>
      <c r="ET31" s="240"/>
      <c r="EU31" s="157"/>
    </row>
    <row r="32" spans="1:151" ht="61.5" customHeight="1">
      <c r="A32" s="140"/>
      <c r="B32" s="135" t="s">
        <v>894</v>
      </c>
      <c r="C32" s="140"/>
      <c r="D32" s="140"/>
      <c r="E32" s="140"/>
      <c r="F32" s="140"/>
      <c r="G32" s="140"/>
      <c r="H32" s="140"/>
      <c r="I32" s="140"/>
      <c r="J32" s="140"/>
      <c r="K32" s="914" t="s">
        <v>896</v>
      </c>
      <c r="L32" s="915"/>
      <c r="M32" s="140">
        <v>10000</v>
      </c>
      <c r="N32" s="144">
        <v>10</v>
      </c>
      <c r="O32" s="144">
        <v>10</v>
      </c>
      <c r="P32" s="140">
        <f>M32*O32</f>
        <v>100000</v>
      </c>
      <c r="Q32" s="240"/>
      <c r="R32" s="905"/>
      <c r="S32" s="905"/>
      <c r="T32" s="905"/>
      <c r="U32" s="905"/>
      <c r="V32" s="905"/>
      <c r="W32" s="905"/>
      <c r="X32" s="905"/>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905"/>
      <c r="AZ32" s="905"/>
      <c r="BA32" s="905"/>
      <c r="BB32" s="905"/>
      <c r="BC32" s="905"/>
      <c r="BD32" s="905"/>
      <c r="BE32" s="905"/>
      <c r="BF32" s="905"/>
      <c r="BG32" s="905"/>
      <c r="BH32" s="905"/>
      <c r="BI32" s="905"/>
      <c r="BJ32" s="905"/>
      <c r="BK32" s="905"/>
      <c r="BL32" s="905"/>
      <c r="BM32" s="905"/>
      <c r="BN32" s="905"/>
      <c r="BO32" s="905"/>
      <c r="BP32" s="905"/>
      <c r="BQ32" s="905"/>
      <c r="BR32" s="905"/>
      <c r="BS32" s="905"/>
      <c r="BT32" s="905"/>
      <c r="BU32" s="905"/>
      <c r="BV32" s="905"/>
      <c r="BW32" s="905"/>
      <c r="BX32" s="905"/>
      <c r="BY32" s="905"/>
      <c r="BZ32" s="905"/>
      <c r="CA32" s="905"/>
      <c r="CB32" s="905"/>
      <c r="CC32" s="905"/>
      <c r="CD32" s="905"/>
      <c r="CE32" s="905"/>
      <c r="CF32" s="905"/>
      <c r="CG32" s="905"/>
      <c r="CH32" s="905"/>
      <c r="CI32" s="905"/>
      <c r="CJ32" s="905"/>
      <c r="CK32" s="905"/>
      <c r="CL32" s="905"/>
      <c r="CM32" s="905"/>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240">
        <f>P32</f>
        <v>100000</v>
      </c>
      <c r="DQ32" s="240"/>
      <c r="DR32" s="240"/>
      <c r="DS32" s="240"/>
      <c r="DT32" s="240"/>
      <c r="DU32" s="240"/>
      <c r="DV32" s="240"/>
      <c r="DW32" s="240"/>
      <c r="DX32" s="240"/>
      <c r="DY32" s="240"/>
      <c r="DZ32" s="240"/>
      <c r="EA32" s="240"/>
      <c r="EB32" s="240"/>
      <c r="EC32" s="240"/>
      <c r="ED32" s="240"/>
      <c r="EE32" s="240"/>
      <c r="EF32" s="240"/>
      <c r="EG32" s="240"/>
      <c r="EH32" s="240"/>
      <c r="EI32" s="240"/>
      <c r="EJ32" s="240"/>
      <c r="EK32" s="240"/>
      <c r="EL32" s="240"/>
      <c r="EM32" s="240"/>
      <c r="EN32" s="240"/>
      <c r="EO32" s="240"/>
      <c r="EP32" s="240"/>
      <c r="EQ32" s="240"/>
      <c r="ER32" s="240"/>
      <c r="ES32" s="240"/>
      <c r="ET32" s="240"/>
      <c r="EU32" s="157"/>
    </row>
    <row r="33" spans="1:151" ht="36.75" customHeight="1">
      <c r="A33" s="140">
        <v>112</v>
      </c>
      <c r="B33" s="135" t="s">
        <v>362</v>
      </c>
      <c r="C33" s="140"/>
      <c r="D33" s="140"/>
      <c r="E33" s="140"/>
      <c r="F33" s="140"/>
      <c r="G33" s="140"/>
      <c r="H33" s="140"/>
      <c r="I33" s="140"/>
      <c r="J33" s="140"/>
      <c r="K33" s="914" t="s">
        <v>901</v>
      </c>
      <c r="L33" s="915"/>
      <c r="M33" s="140">
        <v>50</v>
      </c>
      <c r="N33" s="144">
        <v>1</v>
      </c>
      <c r="O33" s="144">
        <v>12</v>
      </c>
      <c r="P33" s="140">
        <f>M33*O33</f>
        <v>600</v>
      </c>
      <c r="Q33" s="240"/>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905"/>
      <c r="AY33" s="905"/>
      <c r="AZ33" s="905"/>
      <c r="BA33" s="905"/>
      <c r="BB33" s="905"/>
      <c r="BC33" s="905"/>
      <c r="BD33" s="905"/>
      <c r="BE33" s="905"/>
      <c r="BF33" s="905"/>
      <c r="BG33" s="905"/>
      <c r="BH33" s="905"/>
      <c r="BI33" s="905"/>
      <c r="BJ33" s="905"/>
      <c r="BK33" s="905"/>
      <c r="BL33" s="905"/>
      <c r="BM33" s="905"/>
      <c r="BN33" s="905"/>
      <c r="BO33" s="905"/>
      <c r="BP33" s="905"/>
      <c r="BQ33" s="905"/>
      <c r="BR33" s="905"/>
      <c r="BS33" s="905"/>
      <c r="BT33" s="905"/>
      <c r="BU33" s="905"/>
      <c r="BV33" s="905"/>
      <c r="BW33" s="905"/>
      <c r="BX33" s="905"/>
      <c r="BY33" s="905"/>
      <c r="BZ33" s="905"/>
      <c r="CA33" s="905"/>
      <c r="CB33" s="905"/>
      <c r="CC33" s="905"/>
      <c r="CD33" s="905"/>
      <c r="CE33" s="905"/>
      <c r="CF33" s="905"/>
      <c r="CG33" s="905"/>
      <c r="CH33" s="905"/>
      <c r="CI33" s="905"/>
      <c r="CJ33" s="905"/>
      <c r="CK33" s="905"/>
      <c r="CL33" s="905"/>
      <c r="CM33" s="905"/>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240">
        <f>P33</f>
        <v>600</v>
      </c>
      <c r="DQ33" s="240"/>
      <c r="DR33" s="240"/>
      <c r="DS33" s="240"/>
      <c r="DT33" s="240"/>
      <c r="DU33" s="240"/>
      <c r="DV33" s="240"/>
      <c r="DW33" s="240"/>
      <c r="DX33" s="240"/>
      <c r="DY33" s="240"/>
      <c r="DZ33" s="240"/>
      <c r="EA33" s="240"/>
      <c r="EB33" s="240"/>
      <c r="EC33" s="240"/>
      <c r="ED33" s="240"/>
      <c r="EE33" s="240"/>
      <c r="EF33" s="240"/>
      <c r="EG33" s="240"/>
      <c r="EH33" s="240"/>
      <c r="EI33" s="240"/>
      <c r="EJ33" s="240"/>
      <c r="EK33" s="240"/>
      <c r="EL33" s="240"/>
      <c r="EM33" s="240"/>
      <c r="EN33" s="240"/>
      <c r="EO33" s="240"/>
      <c r="EP33" s="240"/>
      <c r="EQ33" s="240"/>
      <c r="ER33" s="240"/>
      <c r="ES33" s="240"/>
      <c r="ET33" s="240"/>
      <c r="EU33" s="157"/>
    </row>
    <row r="34" spans="1:151" ht="51.75" customHeight="1">
      <c r="A34" s="140">
        <v>111</v>
      </c>
      <c r="B34" s="135" t="s">
        <v>363</v>
      </c>
      <c r="C34" s="140"/>
      <c r="D34" s="140"/>
      <c r="E34" s="140"/>
      <c r="F34" s="140"/>
      <c r="G34" s="140"/>
      <c r="H34" s="140"/>
      <c r="I34" s="140"/>
      <c r="J34" s="140"/>
      <c r="K34" s="914" t="s">
        <v>903</v>
      </c>
      <c r="L34" s="915"/>
      <c r="M34" s="140">
        <v>1600</v>
      </c>
      <c r="N34" s="144">
        <v>15</v>
      </c>
      <c r="O34" s="144">
        <v>40</v>
      </c>
      <c r="P34" s="140">
        <f>M34*O34</f>
        <v>64000</v>
      </c>
      <c r="Q34" s="240"/>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905"/>
      <c r="AW34" s="905"/>
      <c r="AX34" s="905"/>
      <c r="AY34" s="905"/>
      <c r="AZ34" s="905"/>
      <c r="BA34" s="905"/>
      <c r="BB34" s="905"/>
      <c r="BC34" s="905"/>
      <c r="BD34" s="905"/>
      <c r="BE34" s="905"/>
      <c r="BF34" s="905"/>
      <c r="BG34" s="905"/>
      <c r="BH34" s="905"/>
      <c r="BI34" s="905"/>
      <c r="BJ34" s="905"/>
      <c r="BK34" s="905"/>
      <c r="BL34" s="905"/>
      <c r="BM34" s="905"/>
      <c r="BN34" s="905"/>
      <c r="BO34" s="905"/>
      <c r="BP34" s="905"/>
      <c r="BQ34" s="905"/>
      <c r="BR34" s="905"/>
      <c r="BS34" s="905"/>
      <c r="BT34" s="905"/>
      <c r="BU34" s="905"/>
      <c r="BV34" s="905"/>
      <c r="BW34" s="905"/>
      <c r="BX34" s="905"/>
      <c r="BY34" s="905"/>
      <c r="BZ34" s="905"/>
      <c r="CA34" s="905"/>
      <c r="CB34" s="905"/>
      <c r="CC34" s="905"/>
      <c r="CD34" s="905"/>
      <c r="CE34" s="905"/>
      <c r="CF34" s="905"/>
      <c r="CG34" s="905"/>
      <c r="CH34" s="905"/>
      <c r="CI34" s="905"/>
      <c r="CJ34" s="905"/>
      <c r="CK34" s="905"/>
      <c r="CL34" s="905"/>
      <c r="CM34" s="905"/>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240">
        <f>P34</f>
        <v>64000</v>
      </c>
      <c r="DQ34" s="240"/>
      <c r="DR34" s="240"/>
      <c r="DS34" s="240"/>
      <c r="DT34" s="240"/>
      <c r="DU34" s="240"/>
      <c r="DV34" s="240"/>
      <c r="DW34" s="240"/>
      <c r="DX34" s="240"/>
      <c r="DY34" s="240"/>
      <c r="DZ34" s="240"/>
      <c r="EA34" s="240"/>
      <c r="EB34" s="240"/>
      <c r="EC34" s="240"/>
      <c r="ED34" s="240"/>
      <c r="EE34" s="240"/>
      <c r="EF34" s="240"/>
      <c r="EG34" s="240"/>
      <c r="EH34" s="240"/>
      <c r="EI34" s="240"/>
      <c r="EJ34" s="240"/>
      <c r="EK34" s="240"/>
      <c r="EL34" s="240"/>
      <c r="EM34" s="240"/>
      <c r="EN34" s="240"/>
      <c r="EO34" s="240"/>
      <c r="EP34" s="240"/>
      <c r="EQ34" s="240"/>
      <c r="ER34" s="240"/>
      <c r="ES34" s="240"/>
      <c r="ET34" s="240"/>
      <c r="EU34" s="157"/>
    </row>
    <row r="35" spans="1:151" ht="21" customHeight="1">
      <c r="A35" s="241" t="s">
        <v>372</v>
      </c>
      <c r="B35" s="776"/>
      <c r="C35" s="776"/>
      <c r="D35" s="776"/>
      <c r="E35" s="776"/>
      <c r="F35" s="776"/>
      <c r="G35" s="776"/>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6"/>
      <c r="AY35" s="776"/>
      <c r="AZ35" s="776"/>
      <c r="BA35" s="776"/>
      <c r="BB35" s="776"/>
      <c r="BC35" s="776"/>
      <c r="BD35" s="776"/>
      <c r="BE35" s="776"/>
      <c r="BF35" s="776"/>
      <c r="BG35" s="776"/>
      <c r="BH35" s="776"/>
      <c r="BI35" s="776"/>
      <c r="BJ35" s="776"/>
      <c r="BK35" s="776"/>
      <c r="BL35" s="776"/>
      <c r="BM35" s="776"/>
      <c r="BN35" s="776"/>
      <c r="BO35" s="776"/>
      <c r="BP35" s="776"/>
      <c r="BQ35" s="776"/>
      <c r="BR35" s="776"/>
      <c r="BS35" s="776"/>
      <c r="BT35" s="776"/>
      <c r="BU35" s="776"/>
      <c r="BV35" s="776"/>
      <c r="BW35" s="776"/>
      <c r="BX35" s="776"/>
      <c r="BY35" s="776"/>
      <c r="BZ35" s="776"/>
      <c r="CA35" s="776"/>
      <c r="CB35" s="776"/>
      <c r="CC35" s="776"/>
      <c r="CD35" s="776"/>
      <c r="CE35" s="776"/>
      <c r="CF35" s="776"/>
      <c r="CG35" s="776"/>
      <c r="CH35" s="776"/>
      <c r="CI35" s="776"/>
      <c r="CJ35" s="776"/>
      <c r="CK35" s="776"/>
      <c r="CL35" s="776"/>
      <c r="CM35" s="777"/>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240">
        <f>DP29+DP34+DP33</f>
        <v>244600</v>
      </c>
      <c r="DQ35" s="240"/>
      <c r="DR35" s="240"/>
      <c r="DS35" s="240"/>
      <c r="DT35" s="240"/>
      <c r="DU35" s="240"/>
      <c r="DV35" s="240"/>
      <c r="DW35" s="240"/>
      <c r="DX35" s="240"/>
      <c r="DY35" s="240"/>
      <c r="DZ35" s="240"/>
      <c r="EA35" s="240"/>
      <c r="EB35" s="240"/>
      <c r="EC35" s="240"/>
      <c r="ED35" s="240"/>
      <c r="EE35" s="240"/>
      <c r="EF35" s="240"/>
      <c r="EG35" s="240"/>
      <c r="EH35" s="240"/>
      <c r="EI35" s="240"/>
      <c r="EJ35" s="240"/>
      <c r="EK35" s="240"/>
      <c r="EL35" s="240"/>
      <c r="EM35" s="240"/>
      <c r="EN35" s="240"/>
      <c r="EO35" s="240"/>
      <c r="EP35" s="240"/>
      <c r="EQ35" s="240"/>
      <c r="ER35" s="240"/>
      <c r="ES35" s="240"/>
      <c r="ET35" s="240"/>
      <c r="EU35" s="172"/>
    </row>
    <row r="36" spans="1:179" ht="12"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row>
    <row r="37" spans="1:150" ht="37.5" customHeight="1">
      <c r="A37" s="892" t="s">
        <v>908</v>
      </c>
      <c r="B37" s="891"/>
      <c r="C37" s="891"/>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c r="AQ37" s="891"/>
      <c r="AR37" s="891"/>
      <c r="AS37" s="891"/>
      <c r="AT37" s="891"/>
      <c r="AU37" s="891"/>
      <c r="AV37" s="891"/>
      <c r="AW37" s="891"/>
      <c r="AX37" s="891"/>
      <c r="AY37" s="891"/>
      <c r="AZ37" s="891"/>
      <c r="BA37" s="891"/>
      <c r="BB37" s="891"/>
      <c r="BC37" s="891"/>
      <c r="BD37" s="891"/>
      <c r="BE37" s="891"/>
      <c r="BF37" s="891"/>
      <c r="BG37" s="891"/>
      <c r="BH37" s="891"/>
      <c r="BI37" s="891"/>
      <c r="BJ37" s="891"/>
      <c r="BK37" s="891"/>
      <c r="BL37" s="891"/>
      <c r="BM37" s="891"/>
      <c r="BN37" s="891"/>
      <c r="BO37" s="891"/>
      <c r="BP37" s="891"/>
      <c r="BQ37" s="891"/>
      <c r="BR37" s="891"/>
      <c r="BS37" s="891"/>
      <c r="BT37" s="891"/>
      <c r="BU37" s="891"/>
      <c r="BV37" s="891"/>
      <c r="BW37" s="891"/>
      <c r="BX37" s="891"/>
      <c r="BY37" s="891"/>
      <c r="BZ37" s="891"/>
      <c r="CA37" s="891"/>
      <c r="CB37" s="891"/>
      <c r="CC37" s="891"/>
      <c r="CD37" s="891"/>
      <c r="CE37" s="891"/>
      <c r="CF37" s="891"/>
      <c r="CG37" s="891"/>
      <c r="CH37" s="891"/>
      <c r="CI37" s="891"/>
      <c r="CJ37" s="891"/>
      <c r="CK37" s="891"/>
      <c r="CL37" s="891"/>
      <c r="CM37" s="891"/>
      <c r="CN37" s="891"/>
      <c r="CO37" s="891"/>
      <c r="CP37" s="891"/>
      <c r="CQ37" s="891"/>
      <c r="CR37" s="891"/>
      <c r="CS37" s="891"/>
      <c r="CT37" s="891"/>
      <c r="CU37" s="891"/>
      <c r="CV37" s="891"/>
      <c r="CW37" s="891"/>
      <c r="CX37" s="891"/>
      <c r="CY37" s="891"/>
      <c r="CZ37" s="891"/>
      <c r="DA37" s="891"/>
      <c r="DB37" s="891"/>
      <c r="DC37" s="891"/>
      <c r="DD37" s="891"/>
      <c r="DE37" s="891"/>
      <c r="DF37" s="891"/>
      <c r="DG37" s="891"/>
      <c r="DH37" s="891"/>
      <c r="DI37" s="891"/>
      <c r="DJ37" s="891"/>
      <c r="DK37" s="891"/>
      <c r="DL37" s="891"/>
      <c r="DM37" s="891"/>
      <c r="DN37" s="891"/>
      <c r="DO37" s="891"/>
      <c r="DP37" s="891"/>
      <c r="DQ37" s="891"/>
      <c r="DR37" s="891"/>
      <c r="DS37" s="891"/>
      <c r="DT37" s="891"/>
      <c r="DU37" s="891"/>
      <c r="DV37" s="891"/>
      <c r="DW37" s="891"/>
      <c r="DX37" s="891"/>
      <c r="DY37" s="891"/>
      <c r="DZ37" s="891"/>
      <c r="EA37" s="891"/>
      <c r="EB37" s="891"/>
      <c r="EC37" s="891"/>
      <c r="ED37" s="891"/>
      <c r="EE37" s="891"/>
      <c r="EF37" s="891"/>
      <c r="EG37" s="891"/>
      <c r="EH37" s="891"/>
      <c r="EI37" s="891"/>
      <c r="EJ37" s="891"/>
      <c r="EK37" s="891"/>
      <c r="EL37" s="891"/>
      <c r="EM37" s="891"/>
      <c r="EN37" s="891"/>
      <c r="EO37" s="891"/>
      <c r="EP37" s="891"/>
      <c r="EQ37" s="891"/>
      <c r="ER37" s="891"/>
      <c r="ES37" s="891"/>
      <c r="ET37" s="891"/>
    </row>
    <row r="38" spans="1:151" ht="55.5" customHeight="1">
      <c r="A38" s="857" t="s">
        <v>778</v>
      </c>
      <c r="B38" s="877" t="s">
        <v>779</v>
      </c>
      <c r="C38" s="142"/>
      <c r="D38" s="142"/>
      <c r="E38" s="142"/>
      <c r="F38" s="142"/>
      <c r="G38" s="142"/>
      <c r="H38" s="142"/>
      <c r="I38" s="142"/>
      <c r="J38" s="142"/>
      <c r="K38" s="868" t="s">
        <v>780</v>
      </c>
      <c r="L38" s="927"/>
      <c r="M38" s="857" t="s">
        <v>854</v>
      </c>
      <c r="N38" s="857" t="s">
        <v>891</v>
      </c>
      <c r="O38" s="857" t="s">
        <v>902</v>
      </c>
      <c r="P38" s="857" t="s">
        <v>893</v>
      </c>
      <c r="Q38" s="864" t="s">
        <v>783</v>
      </c>
      <c r="R38" s="906"/>
      <c r="S38" s="906"/>
      <c r="T38" s="906"/>
      <c r="U38" s="906"/>
      <c r="V38" s="906"/>
      <c r="W38" s="906"/>
      <c r="X38" s="906"/>
      <c r="Y38" s="906"/>
      <c r="Z38" s="906"/>
      <c r="AA38" s="906"/>
      <c r="AB38" s="906"/>
      <c r="AC38" s="906"/>
      <c r="AD38" s="906"/>
      <c r="AE38" s="906"/>
      <c r="AF38" s="906"/>
      <c r="AG38" s="906"/>
      <c r="AH38" s="906"/>
      <c r="AI38" s="906"/>
      <c r="AJ38" s="906"/>
      <c r="AK38" s="906"/>
      <c r="AL38" s="906"/>
      <c r="AM38" s="906"/>
      <c r="AN38" s="906"/>
      <c r="AO38" s="906"/>
      <c r="AP38" s="906"/>
      <c r="AQ38" s="906"/>
      <c r="AR38" s="906"/>
      <c r="AS38" s="906"/>
      <c r="AT38" s="906"/>
      <c r="AU38" s="906"/>
      <c r="AV38" s="906"/>
      <c r="AW38" s="906"/>
      <c r="AX38" s="906"/>
      <c r="AY38" s="906"/>
      <c r="AZ38" s="906"/>
      <c r="BA38" s="906"/>
      <c r="BB38" s="906"/>
      <c r="BC38" s="906"/>
      <c r="BD38" s="906"/>
      <c r="BE38" s="906"/>
      <c r="BF38" s="906"/>
      <c r="BG38" s="906"/>
      <c r="BH38" s="906"/>
      <c r="BI38" s="906"/>
      <c r="BJ38" s="906"/>
      <c r="BK38" s="906"/>
      <c r="BL38" s="906"/>
      <c r="BM38" s="906"/>
      <c r="BN38" s="906"/>
      <c r="BO38" s="906"/>
      <c r="BP38" s="906"/>
      <c r="BQ38" s="906"/>
      <c r="BR38" s="906"/>
      <c r="BS38" s="906"/>
      <c r="BT38" s="906"/>
      <c r="BU38" s="906"/>
      <c r="BV38" s="906"/>
      <c r="BW38" s="906"/>
      <c r="BX38" s="906"/>
      <c r="BY38" s="906"/>
      <c r="BZ38" s="906"/>
      <c r="CA38" s="906"/>
      <c r="CB38" s="906"/>
      <c r="CC38" s="906"/>
      <c r="CD38" s="906"/>
      <c r="CE38" s="906"/>
      <c r="CF38" s="906"/>
      <c r="CG38" s="906"/>
      <c r="CH38" s="906"/>
      <c r="CI38" s="906"/>
      <c r="CJ38" s="906"/>
      <c r="CK38" s="906"/>
      <c r="CL38" s="906"/>
      <c r="CM38" s="906"/>
      <c r="CN38" s="906"/>
      <c r="CO38" s="906"/>
      <c r="CP38" s="906"/>
      <c r="CQ38" s="906"/>
      <c r="CR38" s="906"/>
      <c r="CS38" s="906"/>
      <c r="CT38" s="906"/>
      <c r="CU38" s="906"/>
      <c r="CV38" s="906"/>
      <c r="CW38" s="906"/>
      <c r="CX38" s="906"/>
      <c r="CY38" s="906"/>
      <c r="CZ38" s="906"/>
      <c r="DA38" s="906"/>
      <c r="DB38" s="906"/>
      <c r="DC38" s="906"/>
      <c r="DD38" s="906"/>
      <c r="DE38" s="906"/>
      <c r="DF38" s="906"/>
      <c r="DG38" s="906"/>
      <c r="DH38" s="906"/>
      <c r="DI38" s="906"/>
      <c r="DJ38" s="906"/>
      <c r="DK38" s="906"/>
      <c r="DL38" s="906"/>
      <c r="DM38" s="906"/>
      <c r="DN38" s="906"/>
      <c r="DO38" s="906"/>
      <c r="DP38" s="906"/>
      <c r="DQ38" s="906"/>
      <c r="DR38" s="906"/>
      <c r="DS38" s="906"/>
      <c r="DT38" s="906"/>
      <c r="DU38" s="906"/>
      <c r="DV38" s="906"/>
      <c r="DW38" s="906"/>
      <c r="DX38" s="906"/>
      <c r="DY38" s="906"/>
      <c r="DZ38" s="906"/>
      <c r="EA38" s="906"/>
      <c r="EB38" s="906"/>
      <c r="EC38" s="906"/>
      <c r="ED38" s="906"/>
      <c r="EE38" s="906"/>
      <c r="EF38" s="906"/>
      <c r="EG38" s="906"/>
      <c r="EH38" s="906"/>
      <c r="EI38" s="906"/>
      <c r="EJ38" s="906"/>
      <c r="EK38" s="906"/>
      <c r="EL38" s="906"/>
      <c r="EM38" s="906"/>
      <c r="EN38" s="906"/>
      <c r="EO38" s="906"/>
      <c r="EP38" s="906"/>
      <c r="EQ38" s="906"/>
      <c r="ER38" s="906"/>
      <c r="ES38" s="906"/>
      <c r="ET38" s="906"/>
      <c r="EU38" s="907"/>
    </row>
    <row r="39" spans="1:151" ht="46.5" customHeight="1">
      <c r="A39" s="858"/>
      <c r="B39" s="878"/>
      <c r="C39" s="142"/>
      <c r="D39" s="142"/>
      <c r="E39" s="142"/>
      <c r="F39" s="142"/>
      <c r="G39" s="142"/>
      <c r="H39" s="142"/>
      <c r="I39" s="142"/>
      <c r="J39" s="142"/>
      <c r="K39" s="928"/>
      <c r="L39" s="929"/>
      <c r="M39" s="858"/>
      <c r="N39" s="858"/>
      <c r="O39" s="898"/>
      <c r="P39" s="858"/>
      <c r="Q39" s="896" t="s">
        <v>890</v>
      </c>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7"/>
      <c r="AO39" s="897"/>
      <c r="AP39" s="897"/>
      <c r="AQ39" s="897"/>
      <c r="AR39" s="897"/>
      <c r="AS39" s="897"/>
      <c r="AT39" s="897"/>
      <c r="AU39" s="897"/>
      <c r="AV39" s="897"/>
      <c r="AW39" s="897"/>
      <c r="AX39" s="897"/>
      <c r="AY39" s="897"/>
      <c r="AZ39" s="897"/>
      <c r="BA39" s="897"/>
      <c r="BB39" s="897"/>
      <c r="BC39" s="897"/>
      <c r="BD39" s="897"/>
      <c r="BE39" s="897"/>
      <c r="BF39" s="897"/>
      <c r="BG39" s="897"/>
      <c r="BH39" s="897"/>
      <c r="BI39" s="897"/>
      <c r="BJ39" s="897"/>
      <c r="BK39" s="897"/>
      <c r="BL39" s="897"/>
      <c r="BM39" s="897"/>
      <c r="BN39" s="897"/>
      <c r="BO39" s="897"/>
      <c r="BP39" s="897"/>
      <c r="BQ39" s="897"/>
      <c r="BR39" s="897"/>
      <c r="BS39" s="897"/>
      <c r="BT39" s="897"/>
      <c r="BU39" s="897"/>
      <c r="BV39" s="897"/>
      <c r="BW39" s="897"/>
      <c r="BX39" s="897"/>
      <c r="BY39" s="897"/>
      <c r="BZ39" s="897"/>
      <c r="CA39" s="897"/>
      <c r="CB39" s="897"/>
      <c r="CC39" s="897"/>
      <c r="CD39" s="897"/>
      <c r="CE39" s="897"/>
      <c r="CF39" s="897"/>
      <c r="CG39" s="897"/>
      <c r="CH39" s="897"/>
      <c r="CI39" s="897"/>
      <c r="CJ39" s="897"/>
      <c r="CK39" s="897"/>
      <c r="CL39" s="897"/>
      <c r="CM39" s="897"/>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896" t="s">
        <v>889</v>
      </c>
      <c r="DQ39" s="896"/>
      <c r="DR39" s="896"/>
      <c r="DS39" s="896"/>
      <c r="DT39" s="896"/>
      <c r="DU39" s="896"/>
      <c r="DV39" s="896"/>
      <c r="DW39" s="896"/>
      <c r="DX39" s="896"/>
      <c r="DY39" s="896"/>
      <c r="DZ39" s="896"/>
      <c r="EA39" s="896"/>
      <c r="EB39" s="896"/>
      <c r="EC39" s="896"/>
      <c r="ED39" s="896"/>
      <c r="EE39" s="896"/>
      <c r="EF39" s="896"/>
      <c r="EG39" s="896"/>
      <c r="EH39" s="896"/>
      <c r="EI39" s="896"/>
      <c r="EJ39" s="896"/>
      <c r="EK39" s="896"/>
      <c r="EL39" s="896"/>
      <c r="EM39" s="896"/>
      <c r="EN39" s="896"/>
      <c r="EO39" s="896"/>
      <c r="EP39" s="896"/>
      <c r="EQ39" s="896"/>
      <c r="ER39" s="896"/>
      <c r="ES39" s="896"/>
      <c r="ET39" s="896"/>
      <c r="EU39" s="167"/>
    </row>
    <row r="40" spans="1:151" ht="12.75">
      <c r="A40" s="141">
        <v>1</v>
      </c>
      <c r="B40" s="141">
        <v>2</v>
      </c>
      <c r="C40" s="141"/>
      <c r="D40" s="141"/>
      <c r="E40" s="141"/>
      <c r="F40" s="141"/>
      <c r="G40" s="141"/>
      <c r="H40" s="141"/>
      <c r="I40" s="141"/>
      <c r="J40" s="141"/>
      <c r="K40" s="866">
        <v>3</v>
      </c>
      <c r="L40" s="867"/>
      <c r="M40" s="141">
        <v>4</v>
      </c>
      <c r="N40" s="141">
        <v>5</v>
      </c>
      <c r="O40" s="141">
        <v>6</v>
      </c>
      <c r="P40" s="141">
        <v>7</v>
      </c>
      <c r="Q40" s="903">
        <v>8</v>
      </c>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04"/>
      <c r="AP40" s="904"/>
      <c r="AQ40" s="904"/>
      <c r="AR40" s="904"/>
      <c r="AS40" s="904"/>
      <c r="AT40" s="904"/>
      <c r="AU40" s="904"/>
      <c r="AV40" s="904"/>
      <c r="AW40" s="904"/>
      <c r="AX40" s="904"/>
      <c r="AY40" s="904"/>
      <c r="AZ40" s="904"/>
      <c r="BA40" s="904"/>
      <c r="BB40" s="904"/>
      <c r="BC40" s="904"/>
      <c r="BD40" s="904"/>
      <c r="BE40" s="904"/>
      <c r="BF40" s="904"/>
      <c r="BG40" s="904"/>
      <c r="BH40" s="904"/>
      <c r="BI40" s="904"/>
      <c r="BJ40" s="904"/>
      <c r="BK40" s="904"/>
      <c r="BL40" s="904"/>
      <c r="BM40" s="904"/>
      <c r="BN40" s="904"/>
      <c r="BO40" s="904"/>
      <c r="BP40" s="904"/>
      <c r="BQ40" s="904"/>
      <c r="BR40" s="904"/>
      <c r="BS40" s="904"/>
      <c r="BT40" s="904"/>
      <c r="BU40" s="904"/>
      <c r="BV40" s="904"/>
      <c r="BW40" s="904"/>
      <c r="BX40" s="904"/>
      <c r="BY40" s="904"/>
      <c r="BZ40" s="904"/>
      <c r="CA40" s="904"/>
      <c r="CB40" s="904"/>
      <c r="CC40" s="904"/>
      <c r="CD40" s="904"/>
      <c r="CE40" s="904"/>
      <c r="CF40" s="904"/>
      <c r="CG40" s="904"/>
      <c r="CH40" s="904"/>
      <c r="CI40" s="904"/>
      <c r="CJ40" s="904"/>
      <c r="CK40" s="904"/>
      <c r="CL40" s="904"/>
      <c r="CM40" s="904"/>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903">
        <v>9</v>
      </c>
      <c r="DQ40" s="903"/>
      <c r="DR40" s="903"/>
      <c r="DS40" s="903"/>
      <c r="DT40" s="903"/>
      <c r="DU40" s="903"/>
      <c r="DV40" s="903"/>
      <c r="DW40" s="903"/>
      <c r="DX40" s="903"/>
      <c r="DY40" s="903"/>
      <c r="DZ40" s="903"/>
      <c r="EA40" s="903"/>
      <c r="EB40" s="903"/>
      <c r="EC40" s="903"/>
      <c r="ED40" s="903"/>
      <c r="EE40" s="903"/>
      <c r="EF40" s="903"/>
      <c r="EG40" s="903"/>
      <c r="EH40" s="903"/>
      <c r="EI40" s="903"/>
      <c r="EJ40" s="903"/>
      <c r="EK40" s="903"/>
      <c r="EL40" s="903"/>
      <c r="EM40" s="903"/>
      <c r="EN40" s="903"/>
      <c r="EO40" s="903"/>
      <c r="EP40" s="903"/>
      <c r="EQ40" s="903"/>
      <c r="ER40" s="903"/>
      <c r="ES40" s="903"/>
      <c r="ET40" s="903"/>
      <c r="EU40" s="164"/>
    </row>
    <row r="41" spans="1:151" ht="50.25" customHeight="1">
      <c r="A41" s="140">
        <v>112</v>
      </c>
      <c r="B41" s="151">
        <v>1</v>
      </c>
      <c r="C41" s="140"/>
      <c r="D41" s="140"/>
      <c r="E41" s="140"/>
      <c r="F41" s="140"/>
      <c r="G41" s="140"/>
      <c r="H41" s="140"/>
      <c r="I41" s="140"/>
      <c r="J41" s="140"/>
      <c r="K41" s="914" t="s">
        <v>866</v>
      </c>
      <c r="L41" s="915"/>
      <c r="M41" s="140"/>
      <c r="N41" s="140"/>
      <c r="O41" s="140"/>
      <c r="P41" s="140"/>
      <c r="Q41" s="240"/>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c r="AW41" s="905"/>
      <c r="AX41" s="905"/>
      <c r="AY41" s="905"/>
      <c r="AZ41" s="905"/>
      <c r="BA41" s="905"/>
      <c r="BB41" s="905"/>
      <c r="BC41" s="905"/>
      <c r="BD41" s="905"/>
      <c r="BE41" s="905"/>
      <c r="BF41" s="905"/>
      <c r="BG41" s="905"/>
      <c r="BH41" s="905"/>
      <c r="BI41" s="905"/>
      <c r="BJ41" s="905"/>
      <c r="BK41" s="905"/>
      <c r="BL41" s="905"/>
      <c r="BM41" s="905"/>
      <c r="BN41" s="905"/>
      <c r="BO41" s="905"/>
      <c r="BP41" s="905"/>
      <c r="BQ41" s="905"/>
      <c r="BR41" s="905"/>
      <c r="BS41" s="905"/>
      <c r="BT41" s="905"/>
      <c r="BU41" s="905"/>
      <c r="BV41" s="905"/>
      <c r="BW41" s="905"/>
      <c r="BX41" s="905"/>
      <c r="BY41" s="905"/>
      <c r="BZ41" s="905"/>
      <c r="CA41" s="905"/>
      <c r="CB41" s="905"/>
      <c r="CC41" s="905"/>
      <c r="CD41" s="905"/>
      <c r="CE41" s="905"/>
      <c r="CF41" s="905"/>
      <c r="CG41" s="905"/>
      <c r="CH41" s="905"/>
      <c r="CI41" s="905"/>
      <c r="CJ41" s="905"/>
      <c r="CK41" s="905"/>
      <c r="CL41" s="905"/>
      <c r="CM41" s="905"/>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240">
        <f>DP42+DP43+DP44</f>
        <v>180000</v>
      </c>
      <c r="DQ41" s="240"/>
      <c r="DR41" s="240"/>
      <c r="DS41" s="240"/>
      <c r="DT41" s="240"/>
      <c r="DU41" s="240"/>
      <c r="DV41" s="240"/>
      <c r="DW41" s="240"/>
      <c r="DX41" s="240"/>
      <c r="DY41" s="240"/>
      <c r="DZ41" s="240"/>
      <c r="EA41" s="240"/>
      <c r="EB41" s="240"/>
      <c r="EC41" s="240"/>
      <c r="ED41" s="240"/>
      <c r="EE41" s="240"/>
      <c r="EF41" s="240"/>
      <c r="EG41" s="240"/>
      <c r="EH41" s="240"/>
      <c r="EI41" s="240"/>
      <c r="EJ41" s="240"/>
      <c r="EK41" s="240"/>
      <c r="EL41" s="240"/>
      <c r="EM41" s="240"/>
      <c r="EN41" s="240"/>
      <c r="EO41" s="240"/>
      <c r="EP41" s="240"/>
      <c r="EQ41" s="240"/>
      <c r="ER41" s="240"/>
      <c r="ES41" s="240"/>
      <c r="ET41" s="240"/>
      <c r="EU41" s="157"/>
    </row>
    <row r="42" spans="1:151" ht="12.75">
      <c r="A42" s="140"/>
      <c r="B42" s="135" t="s">
        <v>785</v>
      </c>
      <c r="C42" s="140"/>
      <c r="D42" s="140"/>
      <c r="E42" s="140"/>
      <c r="F42" s="140"/>
      <c r="G42" s="140"/>
      <c r="H42" s="140"/>
      <c r="I42" s="140"/>
      <c r="J42" s="140"/>
      <c r="K42" s="241" t="s">
        <v>892</v>
      </c>
      <c r="L42" s="239"/>
      <c r="M42" s="140">
        <v>1000</v>
      </c>
      <c r="N42" s="140">
        <v>10</v>
      </c>
      <c r="O42" s="140">
        <v>50</v>
      </c>
      <c r="P42" s="140">
        <f>M42*O42</f>
        <v>50000</v>
      </c>
      <c r="Q42" s="240"/>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5"/>
      <c r="AY42" s="905"/>
      <c r="AZ42" s="905"/>
      <c r="BA42" s="905"/>
      <c r="BB42" s="905"/>
      <c r="BC42" s="905"/>
      <c r="BD42" s="905"/>
      <c r="BE42" s="905"/>
      <c r="BF42" s="905"/>
      <c r="BG42" s="905"/>
      <c r="BH42" s="905"/>
      <c r="BI42" s="905"/>
      <c r="BJ42" s="905"/>
      <c r="BK42" s="905"/>
      <c r="BL42" s="905"/>
      <c r="BM42" s="905"/>
      <c r="BN42" s="905"/>
      <c r="BO42" s="905"/>
      <c r="BP42" s="905"/>
      <c r="BQ42" s="905"/>
      <c r="BR42" s="905"/>
      <c r="BS42" s="905"/>
      <c r="BT42" s="905"/>
      <c r="BU42" s="905"/>
      <c r="BV42" s="905"/>
      <c r="BW42" s="905"/>
      <c r="BX42" s="905"/>
      <c r="BY42" s="905"/>
      <c r="BZ42" s="905"/>
      <c r="CA42" s="905"/>
      <c r="CB42" s="905"/>
      <c r="CC42" s="905"/>
      <c r="CD42" s="905"/>
      <c r="CE42" s="905"/>
      <c r="CF42" s="905"/>
      <c r="CG42" s="905"/>
      <c r="CH42" s="905"/>
      <c r="CI42" s="905"/>
      <c r="CJ42" s="905"/>
      <c r="CK42" s="905"/>
      <c r="CL42" s="905"/>
      <c r="CM42" s="905"/>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240">
        <f>P42</f>
        <v>50000</v>
      </c>
      <c r="DQ42" s="240"/>
      <c r="DR42" s="240"/>
      <c r="DS42" s="240"/>
      <c r="DT42" s="240"/>
      <c r="DU42" s="240"/>
      <c r="DV42" s="240"/>
      <c r="DW42" s="240"/>
      <c r="DX42" s="240"/>
      <c r="DY42" s="240"/>
      <c r="DZ42" s="240"/>
      <c r="EA42" s="240"/>
      <c r="EB42" s="240"/>
      <c r="EC42" s="240"/>
      <c r="ED42" s="240"/>
      <c r="EE42" s="240"/>
      <c r="EF42" s="240"/>
      <c r="EG42" s="240"/>
      <c r="EH42" s="240"/>
      <c r="EI42" s="240"/>
      <c r="EJ42" s="240"/>
      <c r="EK42" s="240"/>
      <c r="EL42" s="240"/>
      <c r="EM42" s="240"/>
      <c r="EN42" s="240"/>
      <c r="EO42" s="240"/>
      <c r="EP42" s="240"/>
      <c r="EQ42" s="240"/>
      <c r="ER42" s="240"/>
      <c r="ES42" s="240"/>
      <c r="ET42" s="240"/>
      <c r="EU42" s="157"/>
    </row>
    <row r="43" spans="1:151" ht="64.5" customHeight="1">
      <c r="A43" s="140"/>
      <c r="B43" s="135" t="s">
        <v>860</v>
      </c>
      <c r="C43" s="140"/>
      <c r="D43" s="140"/>
      <c r="E43" s="140"/>
      <c r="F43" s="140"/>
      <c r="G43" s="140"/>
      <c r="H43" s="140"/>
      <c r="I43" s="140"/>
      <c r="J43" s="140"/>
      <c r="K43" s="914" t="s">
        <v>895</v>
      </c>
      <c r="L43" s="915"/>
      <c r="M43" s="140">
        <v>3000</v>
      </c>
      <c r="N43" s="140">
        <v>10</v>
      </c>
      <c r="O43" s="140">
        <v>10</v>
      </c>
      <c r="P43" s="140">
        <f>M43*O43</f>
        <v>30000</v>
      </c>
      <c r="Q43" s="240"/>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AY43" s="905"/>
      <c r="AZ43" s="905"/>
      <c r="BA43" s="905"/>
      <c r="BB43" s="905"/>
      <c r="BC43" s="905"/>
      <c r="BD43" s="905"/>
      <c r="BE43" s="905"/>
      <c r="BF43" s="905"/>
      <c r="BG43" s="905"/>
      <c r="BH43" s="905"/>
      <c r="BI43" s="905"/>
      <c r="BJ43" s="905"/>
      <c r="BK43" s="905"/>
      <c r="BL43" s="905"/>
      <c r="BM43" s="905"/>
      <c r="BN43" s="905"/>
      <c r="BO43" s="905"/>
      <c r="BP43" s="905"/>
      <c r="BQ43" s="905"/>
      <c r="BR43" s="905"/>
      <c r="BS43" s="905"/>
      <c r="BT43" s="905"/>
      <c r="BU43" s="905"/>
      <c r="BV43" s="905"/>
      <c r="BW43" s="905"/>
      <c r="BX43" s="905"/>
      <c r="BY43" s="905"/>
      <c r="BZ43" s="905"/>
      <c r="CA43" s="905"/>
      <c r="CB43" s="905"/>
      <c r="CC43" s="905"/>
      <c r="CD43" s="905"/>
      <c r="CE43" s="905"/>
      <c r="CF43" s="905"/>
      <c r="CG43" s="905"/>
      <c r="CH43" s="905"/>
      <c r="CI43" s="905"/>
      <c r="CJ43" s="905"/>
      <c r="CK43" s="905"/>
      <c r="CL43" s="905"/>
      <c r="CM43" s="905"/>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240">
        <f>P43</f>
        <v>30000</v>
      </c>
      <c r="DQ43" s="240"/>
      <c r="DR43" s="240"/>
      <c r="DS43" s="240"/>
      <c r="DT43" s="240"/>
      <c r="DU43" s="240"/>
      <c r="DV43" s="240"/>
      <c r="DW43" s="240"/>
      <c r="DX43" s="240"/>
      <c r="DY43" s="240"/>
      <c r="DZ43" s="240"/>
      <c r="EA43" s="240"/>
      <c r="EB43" s="240"/>
      <c r="EC43" s="240"/>
      <c r="ED43" s="240"/>
      <c r="EE43" s="240"/>
      <c r="EF43" s="240"/>
      <c r="EG43" s="240"/>
      <c r="EH43" s="240"/>
      <c r="EI43" s="240"/>
      <c r="EJ43" s="240"/>
      <c r="EK43" s="240"/>
      <c r="EL43" s="240"/>
      <c r="EM43" s="240"/>
      <c r="EN43" s="240"/>
      <c r="EO43" s="240"/>
      <c r="EP43" s="240"/>
      <c r="EQ43" s="240"/>
      <c r="ER43" s="240"/>
      <c r="ES43" s="240"/>
      <c r="ET43" s="240"/>
      <c r="EU43" s="157"/>
    </row>
    <row r="44" spans="1:151" ht="61.5" customHeight="1">
      <c r="A44" s="140"/>
      <c r="B44" s="135" t="s">
        <v>894</v>
      </c>
      <c r="C44" s="140"/>
      <c r="D44" s="140"/>
      <c r="E44" s="140"/>
      <c r="F44" s="140"/>
      <c r="G44" s="140"/>
      <c r="H44" s="140"/>
      <c r="I44" s="140"/>
      <c r="J44" s="140"/>
      <c r="K44" s="914" t="s">
        <v>896</v>
      </c>
      <c r="L44" s="915"/>
      <c r="M44" s="140">
        <v>10000</v>
      </c>
      <c r="N44" s="144">
        <v>10</v>
      </c>
      <c r="O44" s="144">
        <v>10</v>
      </c>
      <c r="P44" s="140">
        <f>M44*O44</f>
        <v>100000</v>
      </c>
      <c r="Q44" s="240"/>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905"/>
      <c r="AZ44" s="905"/>
      <c r="BA44" s="905"/>
      <c r="BB44" s="905"/>
      <c r="BC44" s="905"/>
      <c r="BD44" s="905"/>
      <c r="BE44" s="905"/>
      <c r="BF44" s="905"/>
      <c r="BG44" s="905"/>
      <c r="BH44" s="905"/>
      <c r="BI44" s="905"/>
      <c r="BJ44" s="905"/>
      <c r="BK44" s="905"/>
      <c r="BL44" s="905"/>
      <c r="BM44" s="905"/>
      <c r="BN44" s="905"/>
      <c r="BO44" s="905"/>
      <c r="BP44" s="905"/>
      <c r="BQ44" s="905"/>
      <c r="BR44" s="905"/>
      <c r="BS44" s="905"/>
      <c r="BT44" s="905"/>
      <c r="BU44" s="905"/>
      <c r="BV44" s="905"/>
      <c r="BW44" s="905"/>
      <c r="BX44" s="905"/>
      <c r="BY44" s="905"/>
      <c r="BZ44" s="905"/>
      <c r="CA44" s="905"/>
      <c r="CB44" s="905"/>
      <c r="CC44" s="905"/>
      <c r="CD44" s="905"/>
      <c r="CE44" s="905"/>
      <c r="CF44" s="905"/>
      <c r="CG44" s="905"/>
      <c r="CH44" s="905"/>
      <c r="CI44" s="905"/>
      <c r="CJ44" s="905"/>
      <c r="CK44" s="905"/>
      <c r="CL44" s="905"/>
      <c r="CM44" s="905"/>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240">
        <f>P44</f>
        <v>100000</v>
      </c>
      <c r="DQ44" s="240"/>
      <c r="DR44" s="240"/>
      <c r="DS44" s="240"/>
      <c r="DT44" s="240"/>
      <c r="DU44" s="240"/>
      <c r="DV44" s="240"/>
      <c r="DW44" s="240"/>
      <c r="DX44" s="240"/>
      <c r="DY44" s="240"/>
      <c r="DZ44" s="240"/>
      <c r="EA44" s="240"/>
      <c r="EB44" s="240"/>
      <c r="EC44" s="240"/>
      <c r="ED44" s="240"/>
      <c r="EE44" s="240"/>
      <c r="EF44" s="240"/>
      <c r="EG44" s="240"/>
      <c r="EH44" s="240"/>
      <c r="EI44" s="240"/>
      <c r="EJ44" s="240"/>
      <c r="EK44" s="240"/>
      <c r="EL44" s="240"/>
      <c r="EM44" s="240"/>
      <c r="EN44" s="240"/>
      <c r="EO44" s="240"/>
      <c r="EP44" s="240"/>
      <c r="EQ44" s="240"/>
      <c r="ER44" s="240"/>
      <c r="ES44" s="240"/>
      <c r="ET44" s="240"/>
      <c r="EU44" s="157"/>
    </row>
    <row r="45" spans="1:151" ht="36.75" customHeight="1">
      <c r="A45" s="140">
        <v>112</v>
      </c>
      <c r="B45" s="135" t="s">
        <v>362</v>
      </c>
      <c r="C45" s="140"/>
      <c r="D45" s="140"/>
      <c r="E45" s="140"/>
      <c r="F45" s="140"/>
      <c r="G45" s="140"/>
      <c r="H45" s="140"/>
      <c r="I45" s="140"/>
      <c r="J45" s="140"/>
      <c r="K45" s="914" t="s">
        <v>901</v>
      </c>
      <c r="L45" s="915"/>
      <c r="M45" s="140">
        <v>50</v>
      </c>
      <c r="N45" s="144">
        <v>1</v>
      </c>
      <c r="O45" s="144">
        <v>12</v>
      </c>
      <c r="P45" s="140">
        <f>M45*O45</f>
        <v>600</v>
      </c>
      <c r="Q45" s="240"/>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905"/>
      <c r="AU45" s="905"/>
      <c r="AV45" s="905"/>
      <c r="AW45" s="905"/>
      <c r="AX45" s="905"/>
      <c r="AY45" s="905"/>
      <c r="AZ45" s="905"/>
      <c r="BA45" s="905"/>
      <c r="BB45" s="905"/>
      <c r="BC45" s="905"/>
      <c r="BD45" s="905"/>
      <c r="BE45" s="905"/>
      <c r="BF45" s="905"/>
      <c r="BG45" s="905"/>
      <c r="BH45" s="905"/>
      <c r="BI45" s="905"/>
      <c r="BJ45" s="905"/>
      <c r="BK45" s="905"/>
      <c r="BL45" s="905"/>
      <c r="BM45" s="905"/>
      <c r="BN45" s="905"/>
      <c r="BO45" s="905"/>
      <c r="BP45" s="905"/>
      <c r="BQ45" s="905"/>
      <c r="BR45" s="905"/>
      <c r="BS45" s="905"/>
      <c r="BT45" s="905"/>
      <c r="BU45" s="905"/>
      <c r="BV45" s="905"/>
      <c r="BW45" s="905"/>
      <c r="BX45" s="905"/>
      <c r="BY45" s="905"/>
      <c r="BZ45" s="905"/>
      <c r="CA45" s="905"/>
      <c r="CB45" s="905"/>
      <c r="CC45" s="905"/>
      <c r="CD45" s="905"/>
      <c r="CE45" s="905"/>
      <c r="CF45" s="905"/>
      <c r="CG45" s="905"/>
      <c r="CH45" s="905"/>
      <c r="CI45" s="905"/>
      <c r="CJ45" s="905"/>
      <c r="CK45" s="905"/>
      <c r="CL45" s="905"/>
      <c r="CM45" s="905"/>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240">
        <f>P45</f>
        <v>600</v>
      </c>
      <c r="DQ45" s="240"/>
      <c r="DR45" s="240"/>
      <c r="DS45" s="240"/>
      <c r="DT45" s="240"/>
      <c r="DU45" s="240"/>
      <c r="DV45" s="240"/>
      <c r="DW45" s="240"/>
      <c r="DX45" s="240"/>
      <c r="DY45" s="240"/>
      <c r="DZ45" s="240"/>
      <c r="EA45" s="240"/>
      <c r="EB45" s="240"/>
      <c r="EC45" s="240"/>
      <c r="ED45" s="240"/>
      <c r="EE45" s="240"/>
      <c r="EF45" s="240"/>
      <c r="EG45" s="240"/>
      <c r="EH45" s="240"/>
      <c r="EI45" s="240"/>
      <c r="EJ45" s="240"/>
      <c r="EK45" s="240"/>
      <c r="EL45" s="240"/>
      <c r="EM45" s="240"/>
      <c r="EN45" s="240"/>
      <c r="EO45" s="240"/>
      <c r="EP45" s="240"/>
      <c r="EQ45" s="240"/>
      <c r="ER45" s="240"/>
      <c r="ES45" s="240"/>
      <c r="ET45" s="240"/>
      <c r="EU45" s="157"/>
    </row>
    <row r="46" spans="1:151" ht="36.75" customHeight="1">
      <c r="A46" s="140">
        <v>111</v>
      </c>
      <c r="B46" s="135" t="s">
        <v>363</v>
      </c>
      <c r="C46" s="140"/>
      <c r="D46" s="140"/>
      <c r="E46" s="140"/>
      <c r="F46" s="140"/>
      <c r="G46" s="140"/>
      <c r="H46" s="140"/>
      <c r="I46" s="140"/>
      <c r="J46" s="140"/>
      <c r="K46" s="914" t="s">
        <v>903</v>
      </c>
      <c r="L46" s="915"/>
      <c r="M46" s="140">
        <v>1600</v>
      </c>
      <c r="N46" s="144">
        <v>15</v>
      </c>
      <c r="O46" s="144">
        <v>40</v>
      </c>
      <c r="P46" s="140">
        <f>M46*O46</f>
        <v>64000</v>
      </c>
      <c r="Q46" s="240"/>
      <c r="R46" s="905"/>
      <c r="S46" s="905"/>
      <c r="T46" s="905"/>
      <c r="U46" s="905"/>
      <c r="V46" s="905"/>
      <c r="W46" s="905"/>
      <c r="X46" s="905"/>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AY46" s="905"/>
      <c r="AZ46" s="905"/>
      <c r="BA46" s="905"/>
      <c r="BB46" s="905"/>
      <c r="BC46" s="905"/>
      <c r="BD46" s="905"/>
      <c r="BE46" s="905"/>
      <c r="BF46" s="905"/>
      <c r="BG46" s="905"/>
      <c r="BH46" s="905"/>
      <c r="BI46" s="905"/>
      <c r="BJ46" s="905"/>
      <c r="BK46" s="905"/>
      <c r="BL46" s="905"/>
      <c r="BM46" s="905"/>
      <c r="BN46" s="905"/>
      <c r="BO46" s="905"/>
      <c r="BP46" s="905"/>
      <c r="BQ46" s="905"/>
      <c r="BR46" s="905"/>
      <c r="BS46" s="905"/>
      <c r="BT46" s="905"/>
      <c r="BU46" s="905"/>
      <c r="BV46" s="905"/>
      <c r="BW46" s="905"/>
      <c r="BX46" s="905"/>
      <c r="BY46" s="905"/>
      <c r="BZ46" s="905"/>
      <c r="CA46" s="905"/>
      <c r="CB46" s="905"/>
      <c r="CC46" s="905"/>
      <c r="CD46" s="905"/>
      <c r="CE46" s="905"/>
      <c r="CF46" s="905"/>
      <c r="CG46" s="905"/>
      <c r="CH46" s="905"/>
      <c r="CI46" s="905"/>
      <c r="CJ46" s="905"/>
      <c r="CK46" s="905"/>
      <c r="CL46" s="905"/>
      <c r="CM46" s="905"/>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240">
        <f>P46</f>
        <v>64000</v>
      </c>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157"/>
    </row>
    <row r="47" spans="1:151" ht="21" customHeight="1">
      <c r="A47" s="241" t="s">
        <v>372</v>
      </c>
      <c r="B47" s="776"/>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6"/>
      <c r="BA47" s="776"/>
      <c r="BB47" s="776"/>
      <c r="BC47" s="776"/>
      <c r="BD47" s="776"/>
      <c r="BE47" s="776"/>
      <c r="BF47" s="776"/>
      <c r="BG47" s="776"/>
      <c r="BH47" s="776"/>
      <c r="BI47" s="776"/>
      <c r="BJ47" s="776"/>
      <c r="BK47" s="776"/>
      <c r="BL47" s="776"/>
      <c r="BM47" s="776"/>
      <c r="BN47" s="776"/>
      <c r="BO47" s="776"/>
      <c r="BP47" s="776"/>
      <c r="BQ47" s="776"/>
      <c r="BR47" s="776"/>
      <c r="BS47" s="776"/>
      <c r="BT47" s="776"/>
      <c r="BU47" s="776"/>
      <c r="BV47" s="776"/>
      <c r="BW47" s="776"/>
      <c r="BX47" s="776"/>
      <c r="BY47" s="776"/>
      <c r="BZ47" s="776"/>
      <c r="CA47" s="776"/>
      <c r="CB47" s="776"/>
      <c r="CC47" s="776"/>
      <c r="CD47" s="776"/>
      <c r="CE47" s="776"/>
      <c r="CF47" s="776"/>
      <c r="CG47" s="776"/>
      <c r="CH47" s="776"/>
      <c r="CI47" s="776"/>
      <c r="CJ47" s="776"/>
      <c r="CK47" s="776"/>
      <c r="CL47" s="776"/>
      <c r="CM47" s="777"/>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240">
        <f>DP41+DP46+DP45</f>
        <v>244600</v>
      </c>
      <c r="DQ47" s="240"/>
      <c r="DR47" s="240"/>
      <c r="DS47" s="240"/>
      <c r="DT47" s="240"/>
      <c r="DU47" s="240"/>
      <c r="DV47" s="240"/>
      <c r="DW47" s="240"/>
      <c r="DX47" s="240"/>
      <c r="DY47" s="240"/>
      <c r="DZ47" s="240"/>
      <c r="EA47" s="240"/>
      <c r="EB47" s="240"/>
      <c r="EC47" s="240"/>
      <c r="ED47" s="240"/>
      <c r="EE47" s="240"/>
      <c r="EF47" s="240"/>
      <c r="EG47" s="240"/>
      <c r="EH47" s="240"/>
      <c r="EI47" s="240"/>
      <c r="EJ47" s="240"/>
      <c r="EK47" s="240"/>
      <c r="EL47" s="240"/>
      <c r="EM47" s="240"/>
      <c r="EN47" s="240"/>
      <c r="EO47" s="240"/>
      <c r="EP47" s="240"/>
      <c r="EQ47" s="240"/>
      <c r="ER47" s="240"/>
      <c r="ES47" s="240"/>
      <c r="ET47" s="240"/>
      <c r="EU47" s="172"/>
    </row>
    <row r="48" ht="12.75">
      <c r="B48" s="145"/>
    </row>
    <row r="49" ht="12.75">
      <c r="B49" s="145"/>
    </row>
    <row r="50" spans="1:150" ht="30.75" customHeight="1">
      <c r="A50" s="892" t="s">
        <v>907</v>
      </c>
      <c r="B50" s="891"/>
      <c r="C50" s="891"/>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1"/>
      <c r="BX50" s="891"/>
      <c r="BY50" s="891"/>
      <c r="BZ50" s="891"/>
      <c r="CA50" s="891"/>
      <c r="CB50" s="891"/>
      <c r="CC50" s="891"/>
      <c r="CD50" s="891"/>
      <c r="CE50" s="891"/>
      <c r="CF50" s="891"/>
      <c r="CG50" s="891"/>
      <c r="CH50" s="891"/>
      <c r="CI50" s="891"/>
      <c r="CJ50" s="891"/>
      <c r="CK50" s="891"/>
      <c r="CL50" s="891"/>
      <c r="CM50" s="891"/>
      <c r="CN50" s="891"/>
      <c r="CO50" s="891"/>
      <c r="CP50" s="891"/>
      <c r="CQ50" s="891"/>
      <c r="CR50" s="891"/>
      <c r="CS50" s="891"/>
      <c r="CT50" s="891"/>
      <c r="CU50" s="891"/>
      <c r="CV50" s="891"/>
      <c r="CW50" s="891"/>
      <c r="CX50" s="891"/>
      <c r="CY50" s="891"/>
      <c r="CZ50" s="891"/>
      <c r="DA50" s="891"/>
      <c r="DB50" s="891"/>
      <c r="DC50" s="891"/>
      <c r="DD50" s="891"/>
      <c r="DE50" s="891"/>
      <c r="DF50" s="891"/>
      <c r="DG50" s="891"/>
      <c r="DH50" s="891"/>
      <c r="DI50" s="891"/>
      <c r="DJ50" s="891"/>
      <c r="DK50" s="891"/>
      <c r="DL50" s="891"/>
      <c r="DM50" s="891"/>
      <c r="DN50" s="891"/>
      <c r="DO50" s="891"/>
      <c r="DP50" s="891"/>
      <c r="DQ50" s="891"/>
      <c r="DR50" s="891"/>
      <c r="DS50" s="891"/>
      <c r="DT50" s="891"/>
      <c r="DU50" s="891"/>
      <c r="DV50" s="891"/>
      <c r="DW50" s="891"/>
      <c r="DX50" s="891"/>
      <c r="DY50" s="891"/>
      <c r="DZ50" s="891"/>
      <c r="EA50" s="891"/>
      <c r="EB50" s="891"/>
      <c r="EC50" s="891"/>
      <c r="ED50" s="891"/>
      <c r="EE50" s="891"/>
      <c r="EF50" s="891"/>
      <c r="EG50" s="891"/>
      <c r="EH50" s="891"/>
      <c r="EI50" s="891"/>
      <c r="EJ50" s="891"/>
      <c r="EK50" s="891"/>
      <c r="EL50" s="891"/>
      <c r="EM50" s="891"/>
      <c r="EN50" s="891"/>
      <c r="EO50" s="891"/>
      <c r="EP50" s="891"/>
      <c r="EQ50" s="891"/>
      <c r="ER50" s="891"/>
      <c r="ES50" s="891"/>
      <c r="ET50" s="891"/>
    </row>
    <row r="51" spans="1:151" ht="55.5" customHeight="1">
      <c r="A51" s="857" t="s">
        <v>778</v>
      </c>
      <c r="B51" s="877" t="s">
        <v>779</v>
      </c>
      <c r="C51" s="142"/>
      <c r="D51" s="142"/>
      <c r="E51" s="142"/>
      <c r="F51" s="142"/>
      <c r="G51" s="142"/>
      <c r="H51" s="142"/>
      <c r="I51" s="142"/>
      <c r="J51" s="142"/>
      <c r="K51" s="868" t="s">
        <v>780</v>
      </c>
      <c r="L51" s="927"/>
      <c r="M51" s="857" t="s">
        <v>854</v>
      </c>
      <c r="N51" s="857" t="s">
        <v>891</v>
      </c>
      <c r="O51" s="857" t="s">
        <v>902</v>
      </c>
      <c r="P51" s="857" t="s">
        <v>893</v>
      </c>
      <c r="Q51" s="864" t="s">
        <v>783</v>
      </c>
      <c r="R51" s="906"/>
      <c r="S51" s="906"/>
      <c r="T51" s="906"/>
      <c r="U51" s="906"/>
      <c r="V51" s="906"/>
      <c r="W51" s="906"/>
      <c r="X51" s="906"/>
      <c r="Y51" s="906"/>
      <c r="Z51" s="906"/>
      <c r="AA51" s="906"/>
      <c r="AB51" s="906"/>
      <c r="AC51" s="906"/>
      <c r="AD51" s="906"/>
      <c r="AE51" s="906"/>
      <c r="AF51" s="906"/>
      <c r="AG51" s="906"/>
      <c r="AH51" s="906"/>
      <c r="AI51" s="906"/>
      <c r="AJ51" s="906"/>
      <c r="AK51" s="906"/>
      <c r="AL51" s="906"/>
      <c r="AM51" s="906"/>
      <c r="AN51" s="906"/>
      <c r="AO51" s="906"/>
      <c r="AP51" s="906"/>
      <c r="AQ51" s="906"/>
      <c r="AR51" s="906"/>
      <c r="AS51" s="906"/>
      <c r="AT51" s="906"/>
      <c r="AU51" s="906"/>
      <c r="AV51" s="906"/>
      <c r="AW51" s="906"/>
      <c r="AX51" s="906"/>
      <c r="AY51" s="906"/>
      <c r="AZ51" s="906"/>
      <c r="BA51" s="906"/>
      <c r="BB51" s="906"/>
      <c r="BC51" s="906"/>
      <c r="BD51" s="906"/>
      <c r="BE51" s="906"/>
      <c r="BF51" s="906"/>
      <c r="BG51" s="906"/>
      <c r="BH51" s="906"/>
      <c r="BI51" s="906"/>
      <c r="BJ51" s="906"/>
      <c r="BK51" s="906"/>
      <c r="BL51" s="906"/>
      <c r="BM51" s="906"/>
      <c r="BN51" s="906"/>
      <c r="BO51" s="906"/>
      <c r="BP51" s="906"/>
      <c r="BQ51" s="906"/>
      <c r="BR51" s="906"/>
      <c r="BS51" s="906"/>
      <c r="BT51" s="906"/>
      <c r="BU51" s="906"/>
      <c r="BV51" s="906"/>
      <c r="BW51" s="906"/>
      <c r="BX51" s="906"/>
      <c r="BY51" s="906"/>
      <c r="BZ51" s="906"/>
      <c r="CA51" s="906"/>
      <c r="CB51" s="906"/>
      <c r="CC51" s="906"/>
      <c r="CD51" s="906"/>
      <c r="CE51" s="906"/>
      <c r="CF51" s="906"/>
      <c r="CG51" s="906"/>
      <c r="CH51" s="906"/>
      <c r="CI51" s="906"/>
      <c r="CJ51" s="906"/>
      <c r="CK51" s="906"/>
      <c r="CL51" s="906"/>
      <c r="CM51" s="906"/>
      <c r="CN51" s="906"/>
      <c r="CO51" s="906"/>
      <c r="CP51" s="906"/>
      <c r="CQ51" s="906"/>
      <c r="CR51" s="906"/>
      <c r="CS51" s="906"/>
      <c r="CT51" s="906"/>
      <c r="CU51" s="906"/>
      <c r="CV51" s="906"/>
      <c r="CW51" s="906"/>
      <c r="CX51" s="906"/>
      <c r="CY51" s="906"/>
      <c r="CZ51" s="906"/>
      <c r="DA51" s="906"/>
      <c r="DB51" s="906"/>
      <c r="DC51" s="906"/>
      <c r="DD51" s="906"/>
      <c r="DE51" s="906"/>
      <c r="DF51" s="906"/>
      <c r="DG51" s="906"/>
      <c r="DH51" s="906"/>
      <c r="DI51" s="906"/>
      <c r="DJ51" s="906"/>
      <c r="DK51" s="906"/>
      <c r="DL51" s="906"/>
      <c r="DM51" s="906"/>
      <c r="DN51" s="906"/>
      <c r="DO51" s="906"/>
      <c r="DP51" s="906"/>
      <c r="DQ51" s="906"/>
      <c r="DR51" s="906"/>
      <c r="DS51" s="906"/>
      <c r="DT51" s="906"/>
      <c r="DU51" s="906"/>
      <c r="DV51" s="906"/>
      <c r="DW51" s="906"/>
      <c r="DX51" s="906"/>
      <c r="DY51" s="906"/>
      <c r="DZ51" s="906"/>
      <c r="EA51" s="906"/>
      <c r="EB51" s="906"/>
      <c r="EC51" s="906"/>
      <c r="ED51" s="906"/>
      <c r="EE51" s="906"/>
      <c r="EF51" s="906"/>
      <c r="EG51" s="906"/>
      <c r="EH51" s="906"/>
      <c r="EI51" s="906"/>
      <c r="EJ51" s="906"/>
      <c r="EK51" s="906"/>
      <c r="EL51" s="906"/>
      <c r="EM51" s="906"/>
      <c r="EN51" s="906"/>
      <c r="EO51" s="906"/>
      <c r="EP51" s="906"/>
      <c r="EQ51" s="906"/>
      <c r="ER51" s="906"/>
      <c r="ES51" s="906"/>
      <c r="ET51" s="906"/>
      <c r="EU51" s="907"/>
    </row>
    <row r="52" spans="1:151" ht="46.5" customHeight="1">
      <c r="A52" s="858"/>
      <c r="B52" s="878"/>
      <c r="C52" s="142"/>
      <c r="D52" s="142"/>
      <c r="E52" s="142"/>
      <c r="F52" s="142"/>
      <c r="G52" s="142"/>
      <c r="H52" s="142"/>
      <c r="I52" s="142"/>
      <c r="J52" s="142"/>
      <c r="K52" s="928"/>
      <c r="L52" s="929"/>
      <c r="M52" s="858"/>
      <c r="N52" s="858"/>
      <c r="O52" s="898"/>
      <c r="P52" s="858"/>
      <c r="Q52" s="896" t="s">
        <v>890</v>
      </c>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c r="AP52" s="897"/>
      <c r="AQ52" s="897"/>
      <c r="AR52" s="897"/>
      <c r="AS52" s="897"/>
      <c r="AT52" s="897"/>
      <c r="AU52" s="897"/>
      <c r="AV52" s="897"/>
      <c r="AW52" s="897"/>
      <c r="AX52" s="897"/>
      <c r="AY52" s="897"/>
      <c r="AZ52" s="897"/>
      <c r="BA52" s="897"/>
      <c r="BB52" s="897"/>
      <c r="BC52" s="897"/>
      <c r="BD52" s="897"/>
      <c r="BE52" s="897"/>
      <c r="BF52" s="897"/>
      <c r="BG52" s="897"/>
      <c r="BH52" s="897"/>
      <c r="BI52" s="897"/>
      <c r="BJ52" s="897"/>
      <c r="BK52" s="897"/>
      <c r="BL52" s="897"/>
      <c r="BM52" s="897"/>
      <c r="BN52" s="897"/>
      <c r="BO52" s="897"/>
      <c r="BP52" s="897"/>
      <c r="BQ52" s="897"/>
      <c r="BR52" s="897"/>
      <c r="BS52" s="897"/>
      <c r="BT52" s="897"/>
      <c r="BU52" s="897"/>
      <c r="BV52" s="897"/>
      <c r="BW52" s="897"/>
      <c r="BX52" s="897"/>
      <c r="BY52" s="897"/>
      <c r="BZ52" s="897"/>
      <c r="CA52" s="897"/>
      <c r="CB52" s="897"/>
      <c r="CC52" s="897"/>
      <c r="CD52" s="897"/>
      <c r="CE52" s="897"/>
      <c r="CF52" s="897"/>
      <c r="CG52" s="897"/>
      <c r="CH52" s="897"/>
      <c r="CI52" s="897"/>
      <c r="CJ52" s="897"/>
      <c r="CK52" s="897"/>
      <c r="CL52" s="897"/>
      <c r="CM52" s="897"/>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896" t="s">
        <v>889</v>
      </c>
      <c r="DQ52" s="896"/>
      <c r="DR52" s="896"/>
      <c r="DS52" s="896"/>
      <c r="DT52" s="896"/>
      <c r="DU52" s="896"/>
      <c r="DV52" s="896"/>
      <c r="DW52" s="896"/>
      <c r="DX52" s="896"/>
      <c r="DY52" s="896"/>
      <c r="DZ52" s="896"/>
      <c r="EA52" s="896"/>
      <c r="EB52" s="896"/>
      <c r="EC52" s="896"/>
      <c r="ED52" s="896"/>
      <c r="EE52" s="896"/>
      <c r="EF52" s="896"/>
      <c r="EG52" s="896"/>
      <c r="EH52" s="896"/>
      <c r="EI52" s="896"/>
      <c r="EJ52" s="896"/>
      <c r="EK52" s="896"/>
      <c r="EL52" s="896"/>
      <c r="EM52" s="896"/>
      <c r="EN52" s="896"/>
      <c r="EO52" s="896"/>
      <c r="EP52" s="896"/>
      <c r="EQ52" s="896"/>
      <c r="ER52" s="896"/>
      <c r="ES52" s="896"/>
      <c r="ET52" s="896"/>
      <c r="EU52" s="167"/>
    </row>
    <row r="53" spans="1:151" ht="12.75">
      <c r="A53" s="141">
        <v>1</v>
      </c>
      <c r="B53" s="141">
        <v>2</v>
      </c>
      <c r="C53" s="141"/>
      <c r="D53" s="141"/>
      <c r="E53" s="141"/>
      <c r="F53" s="141"/>
      <c r="G53" s="141"/>
      <c r="H53" s="141"/>
      <c r="I53" s="141"/>
      <c r="J53" s="141"/>
      <c r="K53" s="866">
        <v>3</v>
      </c>
      <c r="L53" s="867"/>
      <c r="M53" s="141">
        <v>4</v>
      </c>
      <c r="N53" s="141">
        <v>5</v>
      </c>
      <c r="O53" s="141">
        <v>6</v>
      </c>
      <c r="P53" s="141">
        <v>7</v>
      </c>
      <c r="Q53" s="903">
        <v>8</v>
      </c>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4"/>
      <c r="AO53" s="904"/>
      <c r="AP53" s="904"/>
      <c r="AQ53" s="904"/>
      <c r="AR53" s="904"/>
      <c r="AS53" s="904"/>
      <c r="AT53" s="904"/>
      <c r="AU53" s="904"/>
      <c r="AV53" s="904"/>
      <c r="AW53" s="904"/>
      <c r="AX53" s="904"/>
      <c r="AY53" s="904"/>
      <c r="AZ53" s="904"/>
      <c r="BA53" s="904"/>
      <c r="BB53" s="904"/>
      <c r="BC53" s="904"/>
      <c r="BD53" s="904"/>
      <c r="BE53" s="904"/>
      <c r="BF53" s="904"/>
      <c r="BG53" s="904"/>
      <c r="BH53" s="904"/>
      <c r="BI53" s="904"/>
      <c r="BJ53" s="904"/>
      <c r="BK53" s="904"/>
      <c r="BL53" s="904"/>
      <c r="BM53" s="904"/>
      <c r="BN53" s="904"/>
      <c r="BO53" s="904"/>
      <c r="BP53" s="904"/>
      <c r="BQ53" s="904"/>
      <c r="BR53" s="904"/>
      <c r="BS53" s="904"/>
      <c r="BT53" s="904"/>
      <c r="BU53" s="904"/>
      <c r="BV53" s="904"/>
      <c r="BW53" s="904"/>
      <c r="BX53" s="904"/>
      <c r="BY53" s="904"/>
      <c r="BZ53" s="904"/>
      <c r="CA53" s="904"/>
      <c r="CB53" s="904"/>
      <c r="CC53" s="904"/>
      <c r="CD53" s="904"/>
      <c r="CE53" s="904"/>
      <c r="CF53" s="904"/>
      <c r="CG53" s="904"/>
      <c r="CH53" s="904"/>
      <c r="CI53" s="904"/>
      <c r="CJ53" s="904"/>
      <c r="CK53" s="904"/>
      <c r="CL53" s="904"/>
      <c r="CM53" s="904"/>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903">
        <v>9</v>
      </c>
      <c r="DQ53" s="903"/>
      <c r="DR53" s="903"/>
      <c r="DS53" s="903"/>
      <c r="DT53" s="903"/>
      <c r="DU53" s="903"/>
      <c r="DV53" s="903"/>
      <c r="DW53" s="903"/>
      <c r="DX53" s="903"/>
      <c r="DY53" s="903"/>
      <c r="DZ53" s="903"/>
      <c r="EA53" s="903"/>
      <c r="EB53" s="903"/>
      <c r="EC53" s="903"/>
      <c r="ED53" s="903"/>
      <c r="EE53" s="903"/>
      <c r="EF53" s="903"/>
      <c r="EG53" s="903"/>
      <c r="EH53" s="903"/>
      <c r="EI53" s="903"/>
      <c r="EJ53" s="903"/>
      <c r="EK53" s="903"/>
      <c r="EL53" s="903"/>
      <c r="EM53" s="903"/>
      <c r="EN53" s="903"/>
      <c r="EO53" s="903"/>
      <c r="EP53" s="903"/>
      <c r="EQ53" s="903"/>
      <c r="ER53" s="903"/>
      <c r="ES53" s="903"/>
      <c r="ET53" s="903"/>
      <c r="EU53" s="164"/>
    </row>
    <row r="54" spans="1:151" ht="50.25" customHeight="1">
      <c r="A54" s="140">
        <v>112</v>
      </c>
      <c r="B54" s="151">
        <v>1</v>
      </c>
      <c r="C54" s="140"/>
      <c r="D54" s="140"/>
      <c r="E54" s="140"/>
      <c r="F54" s="140"/>
      <c r="G54" s="140"/>
      <c r="H54" s="140"/>
      <c r="I54" s="140"/>
      <c r="J54" s="140"/>
      <c r="K54" s="914" t="s">
        <v>866</v>
      </c>
      <c r="L54" s="915"/>
      <c r="M54" s="140"/>
      <c r="N54" s="140"/>
      <c r="O54" s="140"/>
      <c r="P54" s="140"/>
      <c r="Q54" s="240"/>
      <c r="R54" s="905"/>
      <c r="S54" s="905"/>
      <c r="T54" s="905"/>
      <c r="U54" s="905"/>
      <c r="V54" s="905"/>
      <c r="W54" s="905"/>
      <c r="X54" s="905"/>
      <c r="Y54" s="905"/>
      <c r="Z54" s="905"/>
      <c r="AA54" s="905"/>
      <c r="AB54" s="905"/>
      <c r="AC54" s="905"/>
      <c r="AD54" s="905"/>
      <c r="AE54" s="905"/>
      <c r="AF54" s="905"/>
      <c r="AG54" s="905"/>
      <c r="AH54" s="905"/>
      <c r="AI54" s="905"/>
      <c r="AJ54" s="905"/>
      <c r="AK54" s="905"/>
      <c r="AL54" s="905"/>
      <c r="AM54" s="905"/>
      <c r="AN54" s="905"/>
      <c r="AO54" s="905"/>
      <c r="AP54" s="905"/>
      <c r="AQ54" s="905"/>
      <c r="AR54" s="905"/>
      <c r="AS54" s="905"/>
      <c r="AT54" s="905"/>
      <c r="AU54" s="905"/>
      <c r="AV54" s="905"/>
      <c r="AW54" s="905"/>
      <c r="AX54" s="905"/>
      <c r="AY54" s="905"/>
      <c r="AZ54" s="905"/>
      <c r="BA54" s="905"/>
      <c r="BB54" s="905"/>
      <c r="BC54" s="905"/>
      <c r="BD54" s="905"/>
      <c r="BE54" s="905"/>
      <c r="BF54" s="905"/>
      <c r="BG54" s="905"/>
      <c r="BH54" s="905"/>
      <c r="BI54" s="905"/>
      <c r="BJ54" s="905"/>
      <c r="BK54" s="905"/>
      <c r="BL54" s="905"/>
      <c r="BM54" s="905"/>
      <c r="BN54" s="905"/>
      <c r="BO54" s="905"/>
      <c r="BP54" s="905"/>
      <c r="BQ54" s="905"/>
      <c r="BR54" s="905"/>
      <c r="BS54" s="905"/>
      <c r="BT54" s="905"/>
      <c r="BU54" s="905"/>
      <c r="BV54" s="905"/>
      <c r="BW54" s="905"/>
      <c r="BX54" s="905"/>
      <c r="BY54" s="905"/>
      <c r="BZ54" s="905"/>
      <c r="CA54" s="905"/>
      <c r="CB54" s="905"/>
      <c r="CC54" s="905"/>
      <c r="CD54" s="905"/>
      <c r="CE54" s="905"/>
      <c r="CF54" s="905"/>
      <c r="CG54" s="905"/>
      <c r="CH54" s="905"/>
      <c r="CI54" s="905"/>
      <c r="CJ54" s="905"/>
      <c r="CK54" s="905"/>
      <c r="CL54" s="905"/>
      <c r="CM54" s="905"/>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240">
        <f>DP55+DP56+DP57</f>
        <v>180000</v>
      </c>
      <c r="DQ54" s="240"/>
      <c r="DR54" s="240"/>
      <c r="DS54" s="240"/>
      <c r="DT54" s="240"/>
      <c r="DU54" s="240"/>
      <c r="DV54" s="240"/>
      <c r="DW54" s="240"/>
      <c r="DX54" s="240"/>
      <c r="DY54" s="240"/>
      <c r="DZ54" s="240"/>
      <c r="EA54" s="240"/>
      <c r="EB54" s="240"/>
      <c r="EC54" s="240"/>
      <c r="ED54" s="240"/>
      <c r="EE54" s="240"/>
      <c r="EF54" s="240"/>
      <c r="EG54" s="240"/>
      <c r="EH54" s="240"/>
      <c r="EI54" s="240"/>
      <c r="EJ54" s="240"/>
      <c r="EK54" s="240"/>
      <c r="EL54" s="240"/>
      <c r="EM54" s="240"/>
      <c r="EN54" s="240"/>
      <c r="EO54" s="240"/>
      <c r="EP54" s="240"/>
      <c r="EQ54" s="240"/>
      <c r="ER54" s="240"/>
      <c r="ES54" s="240"/>
      <c r="ET54" s="240"/>
      <c r="EU54" s="157"/>
    </row>
    <row r="55" spans="1:151" ht="12.75">
      <c r="A55" s="140"/>
      <c r="B55" s="135" t="s">
        <v>785</v>
      </c>
      <c r="C55" s="140"/>
      <c r="D55" s="140"/>
      <c r="E55" s="140"/>
      <c r="F55" s="140"/>
      <c r="G55" s="140"/>
      <c r="H55" s="140"/>
      <c r="I55" s="140"/>
      <c r="J55" s="140"/>
      <c r="K55" s="241" t="s">
        <v>892</v>
      </c>
      <c r="L55" s="239"/>
      <c r="M55" s="140">
        <v>1000</v>
      </c>
      <c r="N55" s="140">
        <v>10</v>
      </c>
      <c r="O55" s="140">
        <v>50</v>
      </c>
      <c r="P55" s="140">
        <f>M55*O55</f>
        <v>50000</v>
      </c>
      <c r="Q55" s="240"/>
      <c r="R55" s="905"/>
      <c r="S55" s="905"/>
      <c r="T55" s="905"/>
      <c r="U55" s="905"/>
      <c r="V55" s="905"/>
      <c r="W55" s="905"/>
      <c r="X55" s="905"/>
      <c r="Y55" s="905"/>
      <c r="Z55" s="905"/>
      <c r="AA55" s="905"/>
      <c r="AB55" s="905"/>
      <c r="AC55" s="905"/>
      <c r="AD55" s="905"/>
      <c r="AE55" s="905"/>
      <c r="AF55" s="905"/>
      <c r="AG55" s="905"/>
      <c r="AH55" s="905"/>
      <c r="AI55" s="905"/>
      <c r="AJ55" s="905"/>
      <c r="AK55" s="905"/>
      <c r="AL55" s="905"/>
      <c r="AM55" s="905"/>
      <c r="AN55" s="905"/>
      <c r="AO55" s="905"/>
      <c r="AP55" s="905"/>
      <c r="AQ55" s="905"/>
      <c r="AR55" s="905"/>
      <c r="AS55" s="905"/>
      <c r="AT55" s="905"/>
      <c r="AU55" s="905"/>
      <c r="AV55" s="905"/>
      <c r="AW55" s="905"/>
      <c r="AX55" s="905"/>
      <c r="AY55" s="905"/>
      <c r="AZ55" s="905"/>
      <c r="BA55" s="905"/>
      <c r="BB55" s="905"/>
      <c r="BC55" s="905"/>
      <c r="BD55" s="905"/>
      <c r="BE55" s="905"/>
      <c r="BF55" s="905"/>
      <c r="BG55" s="905"/>
      <c r="BH55" s="905"/>
      <c r="BI55" s="905"/>
      <c r="BJ55" s="905"/>
      <c r="BK55" s="905"/>
      <c r="BL55" s="905"/>
      <c r="BM55" s="905"/>
      <c r="BN55" s="905"/>
      <c r="BO55" s="905"/>
      <c r="BP55" s="905"/>
      <c r="BQ55" s="905"/>
      <c r="BR55" s="905"/>
      <c r="BS55" s="905"/>
      <c r="BT55" s="905"/>
      <c r="BU55" s="905"/>
      <c r="BV55" s="905"/>
      <c r="BW55" s="905"/>
      <c r="BX55" s="905"/>
      <c r="BY55" s="905"/>
      <c r="BZ55" s="905"/>
      <c r="CA55" s="905"/>
      <c r="CB55" s="905"/>
      <c r="CC55" s="905"/>
      <c r="CD55" s="905"/>
      <c r="CE55" s="905"/>
      <c r="CF55" s="905"/>
      <c r="CG55" s="905"/>
      <c r="CH55" s="905"/>
      <c r="CI55" s="905"/>
      <c r="CJ55" s="905"/>
      <c r="CK55" s="905"/>
      <c r="CL55" s="905"/>
      <c r="CM55" s="905"/>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240">
        <f>P55</f>
        <v>50000</v>
      </c>
      <c r="DQ55" s="240"/>
      <c r="DR55" s="240"/>
      <c r="DS55" s="240"/>
      <c r="DT55" s="240"/>
      <c r="DU55" s="240"/>
      <c r="DV55" s="240"/>
      <c r="DW55" s="240"/>
      <c r="DX55" s="240"/>
      <c r="DY55" s="240"/>
      <c r="DZ55" s="240"/>
      <c r="EA55" s="240"/>
      <c r="EB55" s="240"/>
      <c r="EC55" s="240"/>
      <c r="ED55" s="240"/>
      <c r="EE55" s="240"/>
      <c r="EF55" s="240"/>
      <c r="EG55" s="240"/>
      <c r="EH55" s="240"/>
      <c r="EI55" s="240"/>
      <c r="EJ55" s="240"/>
      <c r="EK55" s="240"/>
      <c r="EL55" s="240"/>
      <c r="EM55" s="240"/>
      <c r="EN55" s="240"/>
      <c r="EO55" s="240"/>
      <c r="EP55" s="240"/>
      <c r="EQ55" s="240"/>
      <c r="ER55" s="240"/>
      <c r="ES55" s="240"/>
      <c r="ET55" s="240"/>
      <c r="EU55" s="157"/>
    </row>
    <row r="56" spans="1:151" ht="64.5" customHeight="1">
      <c r="A56" s="140"/>
      <c r="B56" s="135" t="s">
        <v>860</v>
      </c>
      <c r="C56" s="140"/>
      <c r="D56" s="140"/>
      <c r="E56" s="140"/>
      <c r="F56" s="140"/>
      <c r="G56" s="140"/>
      <c r="H56" s="140"/>
      <c r="I56" s="140"/>
      <c r="J56" s="140"/>
      <c r="K56" s="914" t="s">
        <v>895</v>
      </c>
      <c r="L56" s="915"/>
      <c r="M56" s="140">
        <v>3000</v>
      </c>
      <c r="N56" s="140">
        <v>10</v>
      </c>
      <c r="O56" s="140">
        <v>10</v>
      </c>
      <c r="P56" s="140">
        <f>M56*O56</f>
        <v>30000</v>
      </c>
      <c r="Q56" s="240"/>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5"/>
      <c r="AY56" s="905"/>
      <c r="AZ56" s="905"/>
      <c r="BA56" s="905"/>
      <c r="BB56" s="905"/>
      <c r="BC56" s="905"/>
      <c r="BD56" s="905"/>
      <c r="BE56" s="905"/>
      <c r="BF56" s="905"/>
      <c r="BG56" s="905"/>
      <c r="BH56" s="905"/>
      <c r="BI56" s="905"/>
      <c r="BJ56" s="905"/>
      <c r="BK56" s="905"/>
      <c r="BL56" s="905"/>
      <c r="BM56" s="905"/>
      <c r="BN56" s="905"/>
      <c r="BO56" s="905"/>
      <c r="BP56" s="905"/>
      <c r="BQ56" s="905"/>
      <c r="BR56" s="905"/>
      <c r="BS56" s="905"/>
      <c r="BT56" s="905"/>
      <c r="BU56" s="905"/>
      <c r="BV56" s="905"/>
      <c r="BW56" s="905"/>
      <c r="BX56" s="905"/>
      <c r="BY56" s="905"/>
      <c r="BZ56" s="905"/>
      <c r="CA56" s="905"/>
      <c r="CB56" s="905"/>
      <c r="CC56" s="905"/>
      <c r="CD56" s="905"/>
      <c r="CE56" s="905"/>
      <c r="CF56" s="905"/>
      <c r="CG56" s="905"/>
      <c r="CH56" s="905"/>
      <c r="CI56" s="905"/>
      <c r="CJ56" s="905"/>
      <c r="CK56" s="905"/>
      <c r="CL56" s="905"/>
      <c r="CM56" s="905"/>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240">
        <f>P56</f>
        <v>30000</v>
      </c>
      <c r="DQ56" s="240"/>
      <c r="DR56" s="240"/>
      <c r="DS56" s="240"/>
      <c r="DT56" s="240"/>
      <c r="DU56" s="240"/>
      <c r="DV56" s="240"/>
      <c r="DW56" s="240"/>
      <c r="DX56" s="240"/>
      <c r="DY56" s="240"/>
      <c r="DZ56" s="240"/>
      <c r="EA56" s="240"/>
      <c r="EB56" s="240"/>
      <c r="EC56" s="240"/>
      <c r="ED56" s="240"/>
      <c r="EE56" s="240"/>
      <c r="EF56" s="240"/>
      <c r="EG56" s="240"/>
      <c r="EH56" s="240"/>
      <c r="EI56" s="240"/>
      <c r="EJ56" s="240"/>
      <c r="EK56" s="240"/>
      <c r="EL56" s="240"/>
      <c r="EM56" s="240"/>
      <c r="EN56" s="240"/>
      <c r="EO56" s="240"/>
      <c r="EP56" s="240"/>
      <c r="EQ56" s="240"/>
      <c r="ER56" s="240"/>
      <c r="ES56" s="240"/>
      <c r="ET56" s="240"/>
      <c r="EU56" s="157"/>
    </row>
    <row r="57" spans="1:151" ht="61.5" customHeight="1">
      <c r="A57" s="140"/>
      <c r="B57" s="135" t="s">
        <v>894</v>
      </c>
      <c r="C57" s="140"/>
      <c r="D57" s="140"/>
      <c r="E57" s="140"/>
      <c r="F57" s="140"/>
      <c r="G57" s="140"/>
      <c r="H57" s="140"/>
      <c r="I57" s="140"/>
      <c r="J57" s="140"/>
      <c r="K57" s="914" t="s">
        <v>896</v>
      </c>
      <c r="L57" s="915"/>
      <c r="M57" s="140">
        <v>10000</v>
      </c>
      <c r="N57" s="144">
        <v>10</v>
      </c>
      <c r="O57" s="144">
        <v>10</v>
      </c>
      <c r="P57" s="140">
        <f>M57*O57</f>
        <v>100000</v>
      </c>
      <c r="Q57" s="240"/>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5"/>
      <c r="AY57" s="905"/>
      <c r="AZ57" s="905"/>
      <c r="BA57" s="905"/>
      <c r="BB57" s="905"/>
      <c r="BC57" s="905"/>
      <c r="BD57" s="905"/>
      <c r="BE57" s="905"/>
      <c r="BF57" s="905"/>
      <c r="BG57" s="905"/>
      <c r="BH57" s="905"/>
      <c r="BI57" s="905"/>
      <c r="BJ57" s="905"/>
      <c r="BK57" s="905"/>
      <c r="BL57" s="905"/>
      <c r="BM57" s="905"/>
      <c r="BN57" s="905"/>
      <c r="BO57" s="905"/>
      <c r="BP57" s="905"/>
      <c r="BQ57" s="905"/>
      <c r="BR57" s="905"/>
      <c r="BS57" s="905"/>
      <c r="BT57" s="905"/>
      <c r="BU57" s="905"/>
      <c r="BV57" s="905"/>
      <c r="BW57" s="905"/>
      <c r="BX57" s="905"/>
      <c r="BY57" s="905"/>
      <c r="BZ57" s="905"/>
      <c r="CA57" s="905"/>
      <c r="CB57" s="905"/>
      <c r="CC57" s="905"/>
      <c r="CD57" s="905"/>
      <c r="CE57" s="905"/>
      <c r="CF57" s="905"/>
      <c r="CG57" s="905"/>
      <c r="CH57" s="905"/>
      <c r="CI57" s="905"/>
      <c r="CJ57" s="905"/>
      <c r="CK57" s="905"/>
      <c r="CL57" s="905"/>
      <c r="CM57" s="905"/>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240">
        <f>P57</f>
        <v>100000</v>
      </c>
      <c r="DQ57" s="240"/>
      <c r="DR57" s="240"/>
      <c r="DS57" s="240"/>
      <c r="DT57" s="240"/>
      <c r="DU57" s="240"/>
      <c r="DV57" s="240"/>
      <c r="DW57" s="240"/>
      <c r="DX57" s="240"/>
      <c r="DY57" s="240"/>
      <c r="DZ57" s="240"/>
      <c r="EA57" s="240"/>
      <c r="EB57" s="240"/>
      <c r="EC57" s="240"/>
      <c r="ED57" s="240"/>
      <c r="EE57" s="240"/>
      <c r="EF57" s="240"/>
      <c r="EG57" s="240"/>
      <c r="EH57" s="240"/>
      <c r="EI57" s="240"/>
      <c r="EJ57" s="240"/>
      <c r="EK57" s="240"/>
      <c r="EL57" s="240"/>
      <c r="EM57" s="240"/>
      <c r="EN57" s="240"/>
      <c r="EO57" s="240"/>
      <c r="EP57" s="240"/>
      <c r="EQ57" s="240"/>
      <c r="ER57" s="240"/>
      <c r="ES57" s="240"/>
      <c r="ET57" s="240"/>
      <c r="EU57" s="157"/>
    </row>
    <row r="58" spans="1:151" ht="36.75" customHeight="1">
      <c r="A58" s="140">
        <v>112</v>
      </c>
      <c r="B58" s="135" t="s">
        <v>362</v>
      </c>
      <c r="C58" s="140"/>
      <c r="D58" s="140"/>
      <c r="E58" s="140"/>
      <c r="F58" s="140"/>
      <c r="G58" s="140"/>
      <c r="H58" s="140"/>
      <c r="I58" s="140"/>
      <c r="J58" s="140"/>
      <c r="K58" s="914" t="s">
        <v>901</v>
      </c>
      <c r="L58" s="915"/>
      <c r="M58" s="140">
        <v>50</v>
      </c>
      <c r="N58" s="144">
        <v>1</v>
      </c>
      <c r="O58" s="144">
        <v>12</v>
      </c>
      <c r="P58" s="140">
        <f>M58*O58</f>
        <v>600</v>
      </c>
      <c r="Q58" s="240"/>
      <c r="R58" s="905"/>
      <c r="S58" s="905"/>
      <c r="T58" s="905"/>
      <c r="U58" s="905"/>
      <c r="V58" s="905"/>
      <c r="W58" s="905"/>
      <c r="X58" s="905"/>
      <c r="Y58" s="905"/>
      <c r="Z58" s="905"/>
      <c r="AA58" s="905"/>
      <c r="AB58" s="905"/>
      <c r="AC58" s="905"/>
      <c r="AD58" s="905"/>
      <c r="AE58" s="905"/>
      <c r="AF58" s="905"/>
      <c r="AG58" s="905"/>
      <c r="AH58" s="905"/>
      <c r="AI58" s="905"/>
      <c r="AJ58" s="905"/>
      <c r="AK58" s="905"/>
      <c r="AL58" s="905"/>
      <c r="AM58" s="905"/>
      <c r="AN58" s="905"/>
      <c r="AO58" s="905"/>
      <c r="AP58" s="905"/>
      <c r="AQ58" s="905"/>
      <c r="AR58" s="905"/>
      <c r="AS58" s="905"/>
      <c r="AT58" s="905"/>
      <c r="AU58" s="905"/>
      <c r="AV58" s="905"/>
      <c r="AW58" s="905"/>
      <c r="AX58" s="905"/>
      <c r="AY58" s="905"/>
      <c r="AZ58" s="905"/>
      <c r="BA58" s="905"/>
      <c r="BB58" s="905"/>
      <c r="BC58" s="905"/>
      <c r="BD58" s="905"/>
      <c r="BE58" s="905"/>
      <c r="BF58" s="905"/>
      <c r="BG58" s="905"/>
      <c r="BH58" s="905"/>
      <c r="BI58" s="905"/>
      <c r="BJ58" s="905"/>
      <c r="BK58" s="905"/>
      <c r="BL58" s="905"/>
      <c r="BM58" s="905"/>
      <c r="BN58" s="905"/>
      <c r="BO58" s="905"/>
      <c r="BP58" s="905"/>
      <c r="BQ58" s="905"/>
      <c r="BR58" s="905"/>
      <c r="BS58" s="905"/>
      <c r="BT58" s="905"/>
      <c r="BU58" s="905"/>
      <c r="BV58" s="905"/>
      <c r="BW58" s="905"/>
      <c r="BX58" s="905"/>
      <c r="BY58" s="905"/>
      <c r="BZ58" s="905"/>
      <c r="CA58" s="905"/>
      <c r="CB58" s="905"/>
      <c r="CC58" s="905"/>
      <c r="CD58" s="905"/>
      <c r="CE58" s="905"/>
      <c r="CF58" s="905"/>
      <c r="CG58" s="905"/>
      <c r="CH58" s="905"/>
      <c r="CI58" s="905"/>
      <c r="CJ58" s="905"/>
      <c r="CK58" s="905"/>
      <c r="CL58" s="905"/>
      <c r="CM58" s="905"/>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240">
        <f>P58</f>
        <v>600</v>
      </c>
      <c r="DQ58" s="240"/>
      <c r="DR58" s="240"/>
      <c r="DS58" s="240"/>
      <c r="DT58" s="240"/>
      <c r="DU58" s="240"/>
      <c r="DV58" s="240"/>
      <c r="DW58" s="240"/>
      <c r="DX58" s="240"/>
      <c r="DY58" s="240"/>
      <c r="DZ58" s="240"/>
      <c r="EA58" s="240"/>
      <c r="EB58" s="240"/>
      <c r="EC58" s="240"/>
      <c r="ED58" s="240"/>
      <c r="EE58" s="240"/>
      <c r="EF58" s="240"/>
      <c r="EG58" s="240"/>
      <c r="EH58" s="240"/>
      <c r="EI58" s="240"/>
      <c r="EJ58" s="240"/>
      <c r="EK58" s="240"/>
      <c r="EL58" s="240"/>
      <c r="EM58" s="240"/>
      <c r="EN58" s="240"/>
      <c r="EO58" s="240"/>
      <c r="EP58" s="240"/>
      <c r="EQ58" s="240"/>
      <c r="ER58" s="240"/>
      <c r="ES58" s="240"/>
      <c r="ET58" s="240"/>
      <c r="EU58" s="157"/>
    </row>
    <row r="59" spans="1:151" ht="36.75" customHeight="1">
      <c r="A59" s="140">
        <v>111</v>
      </c>
      <c r="B59" s="135" t="s">
        <v>363</v>
      </c>
      <c r="C59" s="140"/>
      <c r="D59" s="140"/>
      <c r="E59" s="140"/>
      <c r="F59" s="140"/>
      <c r="G59" s="140"/>
      <c r="H59" s="140"/>
      <c r="I59" s="140"/>
      <c r="J59" s="140"/>
      <c r="K59" s="914" t="s">
        <v>903</v>
      </c>
      <c r="L59" s="915"/>
      <c r="M59" s="140">
        <v>1600</v>
      </c>
      <c r="N59" s="144">
        <v>15</v>
      </c>
      <c r="O59" s="144">
        <v>40</v>
      </c>
      <c r="P59" s="140">
        <f>M59*O59</f>
        <v>64000</v>
      </c>
      <c r="Q59" s="240"/>
      <c r="R59" s="905"/>
      <c r="S59" s="905"/>
      <c r="T59" s="905"/>
      <c r="U59" s="905"/>
      <c r="V59" s="905"/>
      <c r="W59" s="905"/>
      <c r="X59" s="905"/>
      <c r="Y59" s="905"/>
      <c r="Z59" s="905"/>
      <c r="AA59" s="905"/>
      <c r="AB59" s="905"/>
      <c r="AC59" s="905"/>
      <c r="AD59" s="905"/>
      <c r="AE59" s="905"/>
      <c r="AF59" s="905"/>
      <c r="AG59" s="905"/>
      <c r="AH59" s="905"/>
      <c r="AI59" s="905"/>
      <c r="AJ59" s="905"/>
      <c r="AK59" s="905"/>
      <c r="AL59" s="905"/>
      <c r="AM59" s="905"/>
      <c r="AN59" s="905"/>
      <c r="AO59" s="905"/>
      <c r="AP59" s="905"/>
      <c r="AQ59" s="905"/>
      <c r="AR59" s="905"/>
      <c r="AS59" s="905"/>
      <c r="AT59" s="905"/>
      <c r="AU59" s="905"/>
      <c r="AV59" s="905"/>
      <c r="AW59" s="905"/>
      <c r="AX59" s="905"/>
      <c r="AY59" s="905"/>
      <c r="AZ59" s="905"/>
      <c r="BA59" s="905"/>
      <c r="BB59" s="905"/>
      <c r="BC59" s="905"/>
      <c r="BD59" s="905"/>
      <c r="BE59" s="905"/>
      <c r="BF59" s="905"/>
      <c r="BG59" s="905"/>
      <c r="BH59" s="905"/>
      <c r="BI59" s="905"/>
      <c r="BJ59" s="905"/>
      <c r="BK59" s="905"/>
      <c r="BL59" s="905"/>
      <c r="BM59" s="905"/>
      <c r="BN59" s="905"/>
      <c r="BO59" s="905"/>
      <c r="BP59" s="905"/>
      <c r="BQ59" s="905"/>
      <c r="BR59" s="905"/>
      <c r="BS59" s="905"/>
      <c r="BT59" s="905"/>
      <c r="BU59" s="905"/>
      <c r="BV59" s="905"/>
      <c r="BW59" s="905"/>
      <c r="BX59" s="905"/>
      <c r="BY59" s="905"/>
      <c r="BZ59" s="905"/>
      <c r="CA59" s="905"/>
      <c r="CB59" s="905"/>
      <c r="CC59" s="905"/>
      <c r="CD59" s="905"/>
      <c r="CE59" s="905"/>
      <c r="CF59" s="905"/>
      <c r="CG59" s="905"/>
      <c r="CH59" s="905"/>
      <c r="CI59" s="905"/>
      <c r="CJ59" s="905"/>
      <c r="CK59" s="905"/>
      <c r="CL59" s="905"/>
      <c r="CM59" s="905"/>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240">
        <f>P59</f>
        <v>64000</v>
      </c>
      <c r="DQ59" s="240"/>
      <c r="DR59" s="240"/>
      <c r="DS59" s="240"/>
      <c r="DT59" s="240"/>
      <c r="DU59" s="240"/>
      <c r="DV59" s="240"/>
      <c r="DW59" s="240"/>
      <c r="DX59" s="240"/>
      <c r="DY59" s="240"/>
      <c r="DZ59" s="240"/>
      <c r="EA59" s="240"/>
      <c r="EB59" s="240"/>
      <c r="EC59" s="240"/>
      <c r="ED59" s="240"/>
      <c r="EE59" s="240"/>
      <c r="EF59" s="240"/>
      <c r="EG59" s="240"/>
      <c r="EH59" s="240"/>
      <c r="EI59" s="240"/>
      <c r="EJ59" s="240"/>
      <c r="EK59" s="240"/>
      <c r="EL59" s="240"/>
      <c r="EM59" s="240"/>
      <c r="EN59" s="240"/>
      <c r="EO59" s="240"/>
      <c r="EP59" s="240"/>
      <c r="EQ59" s="240"/>
      <c r="ER59" s="240"/>
      <c r="ES59" s="240"/>
      <c r="ET59" s="240"/>
      <c r="EU59" s="157"/>
    </row>
    <row r="60" spans="1:151" ht="21" customHeight="1">
      <c r="A60" s="241" t="s">
        <v>372</v>
      </c>
      <c r="B60" s="776"/>
      <c r="C60" s="776"/>
      <c r="D60" s="776"/>
      <c r="E60" s="776"/>
      <c r="F60" s="776"/>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776"/>
      <c r="BA60" s="776"/>
      <c r="BB60" s="776"/>
      <c r="BC60" s="776"/>
      <c r="BD60" s="776"/>
      <c r="BE60" s="776"/>
      <c r="BF60" s="776"/>
      <c r="BG60" s="776"/>
      <c r="BH60" s="776"/>
      <c r="BI60" s="776"/>
      <c r="BJ60" s="776"/>
      <c r="BK60" s="776"/>
      <c r="BL60" s="776"/>
      <c r="BM60" s="776"/>
      <c r="BN60" s="776"/>
      <c r="BO60" s="776"/>
      <c r="BP60" s="776"/>
      <c r="BQ60" s="776"/>
      <c r="BR60" s="776"/>
      <c r="BS60" s="776"/>
      <c r="BT60" s="776"/>
      <c r="BU60" s="776"/>
      <c r="BV60" s="776"/>
      <c r="BW60" s="776"/>
      <c r="BX60" s="776"/>
      <c r="BY60" s="776"/>
      <c r="BZ60" s="776"/>
      <c r="CA60" s="776"/>
      <c r="CB60" s="776"/>
      <c r="CC60" s="776"/>
      <c r="CD60" s="776"/>
      <c r="CE60" s="776"/>
      <c r="CF60" s="776"/>
      <c r="CG60" s="776"/>
      <c r="CH60" s="776"/>
      <c r="CI60" s="776"/>
      <c r="CJ60" s="776"/>
      <c r="CK60" s="776"/>
      <c r="CL60" s="776"/>
      <c r="CM60" s="777"/>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240">
        <f>DP54+DP58+DP59</f>
        <v>244600</v>
      </c>
      <c r="DQ60" s="240"/>
      <c r="DR60" s="240"/>
      <c r="DS60" s="240"/>
      <c r="DT60" s="240"/>
      <c r="DU60" s="240"/>
      <c r="DV60" s="240"/>
      <c r="DW60" s="240"/>
      <c r="DX60" s="240"/>
      <c r="DY60" s="240"/>
      <c r="DZ60" s="240"/>
      <c r="EA60" s="240"/>
      <c r="EB60" s="240"/>
      <c r="EC60" s="240"/>
      <c r="ED60" s="240"/>
      <c r="EE60" s="240"/>
      <c r="EF60" s="240"/>
      <c r="EG60" s="240"/>
      <c r="EH60" s="240"/>
      <c r="EI60" s="240"/>
      <c r="EJ60" s="240"/>
      <c r="EK60" s="240"/>
      <c r="EL60" s="240"/>
      <c r="EM60" s="240"/>
      <c r="EN60" s="240"/>
      <c r="EO60" s="240"/>
      <c r="EP60" s="240"/>
      <c r="EQ60" s="240"/>
      <c r="ER60" s="240"/>
      <c r="ES60" s="240"/>
      <c r="ET60" s="240"/>
      <c r="EU60" s="172"/>
    </row>
    <row r="63" ht="12.75">
      <c r="B63" s="145"/>
    </row>
    <row r="64" spans="1:150" s="61" customFormat="1" ht="27.75" customHeight="1">
      <c r="A64" s="420" t="s">
        <v>346</v>
      </c>
      <c r="B64" s="420"/>
      <c r="C64" s="420"/>
      <c r="D64" s="420"/>
      <c r="E64" s="420"/>
      <c r="F64" s="420"/>
      <c r="G64" s="160"/>
      <c r="H64" s="890" t="s">
        <v>905</v>
      </c>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1"/>
      <c r="AY64" s="891"/>
      <c r="AZ64" s="891"/>
      <c r="BA64" s="891"/>
      <c r="BB64" s="891"/>
      <c r="BC64" s="891"/>
      <c r="BD64" s="891"/>
      <c r="BE64" s="891"/>
      <c r="BF64" s="891"/>
      <c r="BG64" s="891"/>
      <c r="BH64" s="891"/>
      <c r="BI64" s="891"/>
      <c r="BJ64" s="891"/>
      <c r="BK64" s="891"/>
      <c r="BL64" s="891"/>
      <c r="BM64" s="891"/>
      <c r="BN64" s="891"/>
      <c r="BO64" s="891"/>
      <c r="BP64" s="891"/>
      <c r="BQ64" s="891"/>
      <c r="BR64" s="891"/>
      <c r="BS64" s="891"/>
      <c r="BT64" s="891"/>
      <c r="BU64" s="891"/>
      <c r="BV64" s="891"/>
      <c r="BW64" s="891"/>
      <c r="BX64" s="891"/>
      <c r="BY64" s="891"/>
      <c r="BZ64" s="891"/>
      <c r="CA64" s="891"/>
      <c r="CB64" s="891"/>
      <c r="CC64" s="891"/>
      <c r="CD64" s="891"/>
      <c r="CE64" s="891"/>
      <c r="CF64" s="891"/>
      <c r="CG64" s="891"/>
      <c r="CH64" s="891"/>
      <c r="CI64" s="891"/>
      <c r="CJ64" s="891"/>
      <c r="CK64" s="891"/>
      <c r="CL64" s="891"/>
      <c r="CM64" s="891"/>
      <c r="CN64" s="891"/>
      <c r="CO64" s="891"/>
      <c r="CP64" s="891"/>
      <c r="CQ64" s="891"/>
      <c r="CR64" s="891"/>
      <c r="CS64" s="891"/>
      <c r="CT64" s="891"/>
      <c r="CU64" s="891"/>
      <c r="CV64" s="891"/>
      <c r="CW64" s="891"/>
      <c r="CX64" s="891"/>
      <c r="CY64" s="891"/>
      <c r="CZ64" s="891"/>
      <c r="DA64" s="891"/>
      <c r="DB64" s="891"/>
      <c r="DC64" s="891"/>
      <c r="DD64" s="891"/>
      <c r="DE64" s="891"/>
      <c r="DF64" s="891"/>
      <c r="DG64" s="891"/>
      <c r="DH64" s="891"/>
      <c r="DI64" s="891"/>
      <c r="DJ64" s="891"/>
      <c r="DK64" s="891"/>
      <c r="DL64" s="891"/>
      <c r="DM64" s="891"/>
      <c r="DN64" s="891"/>
      <c r="DO64" s="891"/>
      <c r="DP64" s="891"/>
      <c r="DQ64" s="891"/>
      <c r="DR64" s="891"/>
      <c r="DS64" s="891"/>
      <c r="DT64" s="891"/>
      <c r="DU64" s="891"/>
      <c r="DV64" s="891"/>
      <c r="DW64" s="891"/>
      <c r="DX64" s="891"/>
      <c r="DY64" s="891"/>
      <c r="DZ64" s="891"/>
      <c r="EA64" s="891"/>
      <c r="EB64" s="891"/>
      <c r="EC64" s="891"/>
      <c r="ED64" s="891"/>
      <c r="EE64" s="891"/>
      <c r="EF64" s="891"/>
      <c r="EG64" s="891"/>
      <c r="EH64" s="891"/>
      <c r="EI64" s="891"/>
      <c r="EJ64" s="891"/>
      <c r="EK64" s="891"/>
      <c r="EL64" s="891"/>
      <c r="EM64" s="891"/>
      <c r="EN64" s="891"/>
      <c r="EO64" s="891"/>
      <c r="EP64" s="891"/>
      <c r="EQ64" s="891"/>
      <c r="ER64" s="891"/>
      <c r="ES64" s="891"/>
      <c r="ET64" s="891"/>
    </row>
    <row r="65" spans="1:50" s="61" customFormat="1" ht="18" customHeight="1">
      <c r="A65" s="420" t="s">
        <v>380</v>
      </c>
      <c r="B65" s="420"/>
      <c r="C65" s="420"/>
      <c r="D65" s="420"/>
      <c r="E65" s="420"/>
      <c r="F65" s="420"/>
      <c r="G65" s="160"/>
      <c r="H65" s="773" t="s">
        <v>847</v>
      </c>
      <c r="I65" s="773"/>
      <c r="J65" s="773"/>
      <c r="K65" s="773"/>
      <c r="L65" s="773"/>
      <c r="M65" s="773"/>
      <c r="N65" s="773"/>
      <c r="O65" s="773"/>
      <c r="P65" s="773"/>
      <c r="Q65" s="773"/>
      <c r="R65" s="773"/>
      <c r="S65" s="773"/>
      <c r="T65" s="773"/>
      <c r="U65" s="773"/>
      <c r="V65" s="773"/>
      <c r="W65" s="773"/>
      <c r="X65" s="62"/>
      <c r="Y65" s="62"/>
      <c r="Z65" s="773" t="s">
        <v>13</v>
      </c>
      <c r="AA65" s="773"/>
      <c r="AB65" s="773"/>
      <c r="AC65" s="773"/>
      <c r="AD65" s="773"/>
      <c r="AE65" s="773"/>
      <c r="AF65" s="773"/>
      <c r="AG65" s="62"/>
      <c r="AH65" s="62"/>
      <c r="AI65" s="773"/>
      <c r="AJ65" s="773"/>
      <c r="AK65" s="773"/>
      <c r="AL65" s="773"/>
      <c r="AM65" s="773"/>
      <c r="AN65" s="773"/>
      <c r="AO65" s="773"/>
      <c r="AP65" s="773"/>
      <c r="AQ65" s="773"/>
      <c r="AR65" s="773"/>
      <c r="AS65" s="773"/>
      <c r="AT65" s="773"/>
      <c r="AU65" s="773"/>
      <c r="AV65" s="773"/>
      <c r="AW65" s="773"/>
      <c r="AX65" s="773"/>
    </row>
    <row r="66" spans="1:150" s="61" customFormat="1" ht="18" customHeight="1">
      <c r="A66" s="420" t="s">
        <v>325</v>
      </c>
      <c r="B66" s="420"/>
      <c r="C66" s="420"/>
      <c r="D66" s="420"/>
      <c r="E66" s="420"/>
      <c r="F66" s="420"/>
      <c r="G66" s="160"/>
      <c r="H66" s="810" t="s">
        <v>849</v>
      </c>
      <c r="I66" s="811"/>
      <c r="J66" s="811"/>
      <c r="K66" s="811"/>
      <c r="L66" s="811"/>
      <c r="M66" s="811"/>
      <c r="N66" s="811"/>
      <c r="O66" s="811"/>
      <c r="P66" s="811"/>
      <c r="Q66" s="811"/>
      <c r="R66" s="811"/>
      <c r="S66" s="811"/>
      <c r="T66" s="811"/>
      <c r="U66" s="811"/>
      <c r="V66" s="811"/>
      <c r="W66" s="811"/>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09"/>
      <c r="AY66" s="809"/>
      <c r="AZ66" s="809"/>
      <c r="BA66" s="809"/>
      <c r="BB66" s="809"/>
      <c r="BC66" s="809"/>
      <c r="BD66" s="809"/>
      <c r="BE66" s="809"/>
      <c r="BF66" s="809"/>
      <c r="BG66" s="809"/>
      <c r="BH66" s="809"/>
      <c r="BI66" s="809"/>
      <c r="BJ66" s="809"/>
      <c r="BK66" s="809"/>
      <c r="BL66" s="809"/>
      <c r="BM66" s="809"/>
      <c r="BN66" s="809"/>
      <c r="BO66" s="809"/>
      <c r="BP66" s="809"/>
      <c r="BQ66" s="809"/>
      <c r="BR66" s="809"/>
      <c r="BS66" s="809"/>
      <c r="BT66" s="809"/>
      <c r="BU66" s="809"/>
      <c r="BV66" s="809"/>
      <c r="BW66" s="809"/>
      <c r="BX66" s="809"/>
      <c r="BY66" s="809"/>
      <c r="BZ66" s="809"/>
      <c r="CA66" s="809"/>
      <c r="CB66" s="809"/>
      <c r="CC66" s="809"/>
      <c r="CD66" s="809"/>
      <c r="CE66" s="809"/>
      <c r="CF66" s="809"/>
      <c r="CG66" s="809"/>
      <c r="CH66" s="809"/>
      <c r="CI66" s="809"/>
      <c r="CJ66" s="809"/>
      <c r="CK66" s="809"/>
      <c r="CL66" s="809"/>
      <c r="CM66" s="809"/>
      <c r="CN66" s="809"/>
      <c r="CO66" s="809"/>
      <c r="CP66" s="809"/>
      <c r="CQ66" s="809"/>
      <c r="CR66" s="809"/>
      <c r="CS66" s="809"/>
      <c r="CT66" s="809"/>
      <c r="CU66" s="809"/>
      <c r="CV66" s="809"/>
      <c r="CW66" s="809"/>
      <c r="CX66" s="809"/>
      <c r="CY66" s="809"/>
      <c r="CZ66" s="809"/>
      <c r="DA66" s="809"/>
      <c r="DB66" s="809"/>
      <c r="DC66" s="809"/>
      <c r="DD66" s="809"/>
      <c r="DE66" s="809"/>
      <c r="DF66" s="809"/>
      <c r="DG66" s="809"/>
      <c r="DH66" s="809"/>
      <c r="DI66" s="809"/>
      <c r="DJ66" s="809"/>
      <c r="DK66" s="809"/>
      <c r="DL66" s="809"/>
      <c r="DM66" s="809"/>
      <c r="DN66" s="809"/>
      <c r="DO66" s="809"/>
      <c r="DP66" s="809"/>
      <c r="DQ66" s="809"/>
      <c r="DR66" s="809"/>
      <c r="DS66" s="809"/>
      <c r="DT66" s="809"/>
      <c r="DU66" s="809"/>
      <c r="DV66" s="809"/>
      <c r="DW66" s="809"/>
      <c r="DX66" s="809"/>
      <c r="DY66" s="809"/>
      <c r="DZ66" s="809"/>
      <c r="EA66" s="809"/>
      <c r="EB66" s="809"/>
      <c r="EC66" s="809"/>
      <c r="ED66" s="809"/>
      <c r="EE66" s="809"/>
      <c r="EF66" s="809"/>
      <c r="EG66" s="809"/>
      <c r="EH66" s="809"/>
      <c r="EI66" s="809"/>
      <c r="EJ66" s="809"/>
      <c r="EK66" s="809"/>
      <c r="EL66" s="809"/>
      <c r="EM66" s="809"/>
      <c r="EN66" s="809"/>
      <c r="EO66" s="809"/>
      <c r="EP66" s="809"/>
      <c r="EQ66" s="809"/>
      <c r="ER66" s="809"/>
      <c r="ES66" s="809"/>
      <c r="ET66" s="809"/>
    </row>
    <row r="67" spans="1:50" s="61" customFormat="1" ht="18" customHeight="1">
      <c r="A67" s="420"/>
      <c r="B67" s="420"/>
      <c r="C67" s="420"/>
      <c r="D67" s="420"/>
      <c r="E67" s="420"/>
      <c r="F67" s="420"/>
      <c r="G67" s="160"/>
      <c r="H67" s="773" t="s">
        <v>850</v>
      </c>
      <c r="I67" s="773"/>
      <c r="J67" s="773"/>
      <c r="K67" s="773"/>
      <c r="L67" s="773"/>
      <c r="M67" s="773"/>
      <c r="N67" s="773"/>
      <c r="O67" s="773"/>
      <c r="P67" s="773"/>
      <c r="Q67" s="773"/>
      <c r="R67" s="773"/>
      <c r="S67" s="773"/>
      <c r="T67" s="773"/>
      <c r="U67" s="773"/>
      <c r="V67" s="773"/>
      <c r="W67" s="773"/>
      <c r="X67" s="62"/>
      <c r="Y67" s="62"/>
      <c r="Z67" s="773" t="s">
        <v>326</v>
      </c>
      <c r="AA67" s="773"/>
      <c r="AB67" s="773"/>
      <c r="AC67" s="773"/>
      <c r="AD67" s="773"/>
      <c r="AE67" s="773"/>
      <c r="AF67" s="773"/>
      <c r="AG67" s="773"/>
      <c r="AH67" s="773"/>
      <c r="AI67" s="773"/>
      <c r="AJ67" s="773"/>
      <c r="AK67" s="773"/>
      <c r="AL67" s="773"/>
      <c r="AM67" s="62"/>
      <c r="AN67" s="62"/>
      <c r="AO67" s="773"/>
      <c r="AP67" s="773"/>
      <c r="AQ67" s="773"/>
      <c r="AR67" s="773"/>
      <c r="AS67" s="773"/>
      <c r="AT67" s="773"/>
      <c r="AU67" s="773"/>
      <c r="AV67" s="773"/>
      <c r="AW67" s="773"/>
      <c r="AX67" s="773"/>
    </row>
    <row r="68" spans="1:50" s="61" customFormat="1" ht="18" customHeight="1">
      <c r="A68" s="160"/>
      <c r="B68" s="160"/>
      <c r="C68" s="160"/>
      <c r="D68" s="160"/>
      <c r="E68" s="160"/>
      <c r="F68" s="160"/>
      <c r="G68" s="160"/>
      <c r="H68" s="163"/>
      <c r="I68" s="163"/>
      <c r="J68" s="163"/>
      <c r="K68" s="163"/>
      <c r="L68" s="163"/>
      <c r="M68" s="163"/>
      <c r="N68" s="163"/>
      <c r="O68" s="163"/>
      <c r="P68" s="163"/>
      <c r="Q68" s="163"/>
      <c r="R68" s="163"/>
      <c r="S68" s="163"/>
      <c r="T68" s="163"/>
      <c r="U68" s="163"/>
      <c r="V68" s="163"/>
      <c r="W68" s="163"/>
      <c r="X68" s="160"/>
      <c r="Y68" s="160"/>
      <c r="Z68" s="163"/>
      <c r="AA68" s="163"/>
      <c r="AB68" s="163"/>
      <c r="AC68" s="163"/>
      <c r="AD68" s="163"/>
      <c r="AE68" s="163"/>
      <c r="AF68" s="163"/>
      <c r="AG68" s="163"/>
      <c r="AH68" s="163"/>
      <c r="AI68" s="163"/>
      <c r="AJ68" s="163"/>
      <c r="AK68" s="163"/>
      <c r="AL68" s="163"/>
      <c r="AM68" s="160"/>
      <c r="AN68" s="160"/>
      <c r="AO68" s="163"/>
      <c r="AP68" s="163"/>
      <c r="AQ68" s="163"/>
      <c r="AR68" s="163"/>
      <c r="AS68" s="163"/>
      <c r="AT68" s="163"/>
      <c r="AU68" s="163"/>
      <c r="AV68" s="163"/>
      <c r="AW68" s="163"/>
      <c r="AX68" s="163"/>
    </row>
    <row r="69" spans="1:51" s="61" customFormat="1" ht="18" customHeight="1">
      <c r="A69" s="160" t="s">
        <v>851</v>
      </c>
      <c r="B69" s="814"/>
      <c r="C69" s="815"/>
      <c r="D69" s="160" t="s">
        <v>381</v>
      </c>
      <c r="E69" s="160"/>
      <c r="F69" s="814"/>
      <c r="G69" s="815"/>
      <c r="H69" s="815"/>
      <c r="I69" s="815"/>
      <c r="J69" s="815"/>
      <c r="K69" s="815"/>
      <c r="L69" s="160"/>
      <c r="M69" s="149"/>
      <c r="N69" s="150" t="s">
        <v>852</v>
      </c>
      <c r="O69" s="816"/>
      <c r="P69" s="816"/>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47"/>
    </row>
    <row r="70" spans="1:50" s="43" customFormat="1" ht="18" customHeight="1">
      <c r="A70" s="105"/>
      <c r="B70" s="105"/>
      <c r="C70" s="105"/>
      <c r="D70" s="105"/>
      <c r="E70" s="105"/>
      <c r="F70" s="105"/>
      <c r="G70" s="105"/>
      <c r="H70" s="105"/>
      <c r="I70" s="105"/>
      <c r="J70" s="105"/>
      <c r="K70" s="105"/>
      <c r="L70" s="105"/>
      <c r="M70" s="105"/>
      <c r="N70" s="105"/>
      <c r="O70" s="105"/>
      <c r="P70" s="105"/>
      <c r="Q70" s="75"/>
      <c r="R70" s="75"/>
      <c r="S70" s="162"/>
      <c r="T70" s="162"/>
      <c r="U70" s="162"/>
      <c r="V70" s="162"/>
      <c r="W70" s="162"/>
      <c r="X70" s="162"/>
      <c r="Y70" s="162"/>
      <c r="Z70" s="162"/>
      <c r="AA70" s="58"/>
      <c r="AB70" s="58"/>
      <c r="AC70" s="58"/>
      <c r="AD70" s="58"/>
      <c r="AE70" s="58"/>
      <c r="AF70" s="58"/>
      <c r="AG70" s="58"/>
      <c r="AH70" s="58"/>
      <c r="AI70" s="161"/>
      <c r="AJ70" s="161"/>
      <c r="AK70" s="161"/>
      <c r="AL70" s="161"/>
      <c r="AM70" s="161"/>
      <c r="AN70" s="161"/>
      <c r="AO70" s="161"/>
      <c r="AP70" s="161"/>
      <c r="AQ70" s="161"/>
      <c r="AR70" s="161"/>
      <c r="AS70" s="161"/>
      <c r="AT70" s="161"/>
      <c r="AU70" s="161"/>
      <c r="AV70" s="161"/>
      <c r="AW70" s="161"/>
      <c r="AX70" s="105"/>
    </row>
  </sheetData>
  <sheetProtection/>
  <mergeCells count="182">
    <mergeCell ref="A3:B3"/>
    <mergeCell ref="A20:CD21"/>
    <mergeCell ref="A65:F65"/>
    <mergeCell ref="H65:W65"/>
    <mergeCell ref="Z65:AF65"/>
    <mergeCell ref="AI65:AX65"/>
    <mergeCell ref="A60:CM60"/>
    <mergeCell ref="K53:L53"/>
    <mergeCell ref="Q53:CM53"/>
    <mergeCell ref="K51:L52"/>
    <mergeCell ref="DP60:ET60"/>
    <mergeCell ref="A64:F64"/>
    <mergeCell ref="M26:M27"/>
    <mergeCell ref="N26:N27"/>
    <mergeCell ref="P26:P27"/>
    <mergeCell ref="A26:A27"/>
    <mergeCell ref="B26:B27"/>
    <mergeCell ref="K26:L27"/>
    <mergeCell ref="K59:L59"/>
    <mergeCell ref="Q59:CM59"/>
    <mergeCell ref="DP59:ET59"/>
    <mergeCell ref="K28:L28"/>
    <mergeCell ref="K29:L29"/>
    <mergeCell ref="K31:L31"/>
    <mergeCell ref="K30:L30"/>
    <mergeCell ref="K57:L57"/>
    <mergeCell ref="Q57:CM57"/>
    <mergeCell ref="DP57:ET57"/>
    <mergeCell ref="K58:L58"/>
    <mergeCell ref="Q58:CM58"/>
    <mergeCell ref="DP58:ET58"/>
    <mergeCell ref="K32:L32"/>
    <mergeCell ref="K55:L55"/>
    <mergeCell ref="Q55:CM55"/>
    <mergeCell ref="DP55:ET55"/>
    <mergeCell ref="K56:L56"/>
    <mergeCell ref="Q56:CM56"/>
    <mergeCell ref="DP56:ET56"/>
    <mergeCell ref="Q52:CM52"/>
    <mergeCell ref="DP52:ET52"/>
    <mergeCell ref="DP12:ES12"/>
    <mergeCell ref="ET12:FW12"/>
    <mergeCell ref="A13:CD13"/>
    <mergeCell ref="CF13:CK13"/>
    <mergeCell ref="CL13:DO13"/>
    <mergeCell ref="DP13:ES13"/>
    <mergeCell ref="ET13:FW13"/>
    <mergeCell ref="A12:CD12"/>
    <mergeCell ref="CF12:CK12"/>
    <mergeCell ref="CL12:DO12"/>
    <mergeCell ref="DP14:ES14"/>
    <mergeCell ref="ET14:FW14"/>
    <mergeCell ref="A15:CD15"/>
    <mergeCell ref="CF15:CK15"/>
    <mergeCell ref="CL15:DO15"/>
    <mergeCell ref="DP15:ES15"/>
    <mergeCell ref="ET15:FW15"/>
    <mergeCell ref="A14:CD14"/>
    <mergeCell ref="CF14:CK14"/>
    <mergeCell ref="CL14:DO14"/>
    <mergeCell ref="ET22:FW22"/>
    <mergeCell ref="DP17:ES17"/>
    <mergeCell ref="ET17:FW17"/>
    <mergeCell ref="A17:CD17"/>
    <mergeCell ref="A18:CD18"/>
    <mergeCell ref="CF18:CK18"/>
    <mergeCell ref="CL18:DO18"/>
    <mergeCell ref="DP18:ES18"/>
    <mergeCell ref="ET18:FW18"/>
    <mergeCell ref="CF17:CK17"/>
    <mergeCell ref="ET11:FW11"/>
    <mergeCell ref="CF20:CK21"/>
    <mergeCell ref="CL20:DO21"/>
    <mergeCell ref="DP20:ES21"/>
    <mergeCell ref="ET20:FW21"/>
    <mergeCell ref="K54:L54"/>
    <mergeCell ref="Q54:CM54"/>
    <mergeCell ref="DP54:ET54"/>
    <mergeCell ref="A19:CD19"/>
    <mergeCell ref="CF19:CK19"/>
    <mergeCell ref="DP53:ET53"/>
    <mergeCell ref="A10:CD10"/>
    <mergeCell ref="CF10:CK10"/>
    <mergeCell ref="CL10:FW10"/>
    <mergeCell ref="A11:CD11"/>
    <mergeCell ref="CF11:CK11"/>
    <mergeCell ref="A47:CM47"/>
    <mergeCell ref="DP47:ET47"/>
    <mergeCell ref="A51:A52"/>
    <mergeCell ref="B51:B52"/>
    <mergeCell ref="M51:M52"/>
    <mergeCell ref="N51:N52"/>
    <mergeCell ref="O51:O52"/>
    <mergeCell ref="P51:P52"/>
    <mergeCell ref="Q51:EU51"/>
    <mergeCell ref="K45:L45"/>
    <mergeCell ref="Q45:CM45"/>
    <mergeCell ref="DP45:ET45"/>
    <mergeCell ref="K46:L46"/>
    <mergeCell ref="Q46:CM46"/>
    <mergeCell ref="DP46:ET46"/>
    <mergeCell ref="K43:L43"/>
    <mergeCell ref="Q43:CM43"/>
    <mergeCell ref="DP43:ET43"/>
    <mergeCell ref="K44:L44"/>
    <mergeCell ref="Q44:CM44"/>
    <mergeCell ref="DP44:ET44"/>
    <mergeCell ref="K41:L41"/>
    <mergeCell ref="Q41:CM41"/>
    <mergeCell ref="DP41:ET41"/>
    <mergeCell ref="K42:L42"/>
    <mergeCell ref="Q42:CM42"/>
    <mergeCell ref="DP42:ET42"/>
    <mergeCell ref="P38:P39"/>
    <mergeCell ref="Q38:EU38"/>
    <mergeCell ref="Q39:CM39"/>
    <mergeCell ref="DP39:ET39"/>
    <mergeCell ref="K40:L40"/>
    <mergeCell ref="Q40:CM40"/>
    <mergeCell ref="DP40:ET40"/>
    <mergeCell ref="A38:A39"/>
    <mergeCell ref="B38:B39"/>
    <mergeCell ref="K38:L39"/>
    <mergeCell ref="M38:M39"/>
    <mergeCell ref="N38:N39"/>
    <mergeCell ref="O38:O39"/>
    <mergeCell ref="K34:L34"/>
    <mergeCell ref="Q34:CM34"/>
    <mergeCell ref="DP34:ET34"/>
    <mergeCell ref="DP35:ET35"/>
    <mergeCell ref="A35:CM35"/>
    <mergeCell ref="K5:ET5"/>
    <mergeCell ref="A6:B6"/>
    <mergeCell ref="CL17:DO17"/>
    <mergeCell ref="CL11:DO11"/>
    <mergeCell ref="DP11:ES11"/>
    <mergeCell ref="K33:L33"/>
    <mergeCell ref="Q33:CM33"/>
    <mergeCell ref="DP33:ET33"/>
    <mergeCell ref="CF16:CK16"/>
    <mergeCell ref="CL16:DO16"/>
    <mergeCell ref="DP16:ES16"/>
    <mergeCell ref="ET16:FW16"/>
    <mergeCell ref="CL19:DO19"/>
    <mergeCell ref="DP19:ES19"/>
    <mergeCell ref="ET19:FW19"/>
    <mergeCell ref="Q32:CM32"/>
    <mergeCell ref="DP28:ET28"/>
    <mergeCell ref="DP29:ET29"/>
    <mergeCell ref="DP30:ET30"/>
    <mergeCell ref="DP31:ET31"/>
    <mergeCell ref="DP32:ET32"/>
    <mergeCell ref="CE10:CE12"/>
    <mergeCell ref="A16:CD16"/>
    <mergeCell ref="Q28:CM28"/>
    <mergeCell ref="Q29:CM29"/>
    <mergeCell ref="Q30:CM30"/>
    <mergeCell ref="Q31:CM31"/>
    <mergeCell ref="Q26:EU26"/>
    <mergeCell ref="CF22:CK22"/>
    <mergeCell ref="CL22:DO22"/>
    <mergeCell ref="DP22:ES22"/>
    <mergeCell ref="AO67:AX67"/>
    <mergeCell ref="A37:ET37"/>
    <mergeCell ref="A1:EU1"/>
    <mergeCell ref="A2:EU2"/>
    <mergeCell ref="K3:EU3"/>
    <mergeCell ref="K4:EU4"/>
    <mergeCell ref="L6:EU6"/>
    <mergeCell ref="Q27:CM27"/>
    <mergeCell ref="DP27:ET27"/>
    <mergeCell ref="O26:O27"/>
    <mergeCell ref="B69:C69"/>
    <mergeCell ref="F69:K69"/>
    <mergeCell ref="O69:P69"/>
    <mergeCell ref="H66:ET66"/>
    <mergeCell ref="H64:ET64"/>
    <mergeCell ref="A50:ET50"/>
    <mergeCell ref="A66:F66"/>
    <mergeCell ref="A67:F67"/>
    <mergeCell ref="H67:W67"/>
    <mergeCell ref="Z67:AL67"/>
  </mergeCells>
  <printOptions/>
  <pageMargins left="0.7086614173228347" right="0.7086614173228347" top="0.1968503937007874" bottom="0.15748031496062992"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Y59"/>
  <sheetViews>
    <sheetView zoomScalePageLayoutView="0" workbookViewId="0" topLeftCell="A1">
      <selection activeCell="A1" sqref="A1:AT1"/>
    </sheetView>
  </sheetViews>
  <sheetFormatPr defaultColWidth="9.00390625" defaultRowHeight="12.75"/>
  <cols>
    <col min="1" max="1" width="14.00390625" style="0" customWidth="1"/>
    <col min="2" max="2" width="9.125" style="0" customWidth="1"/>
    <col min="3" max="3" width="5.125" style="0" hidden="1" customWidth="1"/>
    <col min="4" max="10" width="9.125" style="0" hidden="1" customWidth="1"/>
    <col min="12" max="12" width="19.25390625" style="0" customWidth="1"/>
    <col min="16" max="16" width="20.125" style="0" customWidth="1"/>
    <col min="17" max="17" width="28.875" style="0" customWidth="1"/>
    <col min="18" max="18" width="9.125" style="0" hidden="1" customWidth="1"/>
    <col min="19" max="19" width="1.875" style="0" hidden="1" customWidth="1"/>
    <col min="20" max="20" width="9.125" style="0" hidden="1" customWidth="1"/>
    <col min="21" max="21" width="8.00390625" style="0" hidden="1" customWidth="1"/>
    <col min="22" max="26" width="9.125" style="0" hidden="1" customWidth="1"/>
    <col min="27" max="27" width="5.25390625" style="0" hidden="1" customWidth="1"/>
    <col min="28" max="38" width="9.125" style="0" hidden="1" customWidth="1"/>
    <col min="39" max="39" width="7.75390625" style="0" hidden="1" customWidth="1"/>
    <col min="40" max="47" width="9.125" style="0" hidden="1" customWidth="1"/>
    <col min="48" max="48" width="38.25390625" style="0" hidden="1" customWidth="1"/>
    <col min="49" max="49" width="2.375" style="0" hidden="1" customWidth="1"/>
  </cols>
  <sheetData>
    <row r="1" spans="1:46" ht="40.5" customHeight="1">
      <c r="A1" s="524" t="s">
        <v>1061</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row>
    <row r="2" spans="1:46" ht="45" customHeight="1">
      <c r="A2" s="526" t="s">
        <v>853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row>
    <row r="3" spans="1:46" ht="54" customHeight="1">
      <c r="A3" s="863" t="s">
        <v>354</v>
      </c>
      <c r="B3" s="801"/>
      <c r="C3" s="40"/>
      <c r="D3" s="40"/>
      <c r="E3" s="40"/>
      <c r="F3" s="40"/>
      <c r="G3" s="40"/>
      <c r="H3" s="40"/>
      <c r="I3" s="40"/>
      <c r="J3" s="40"/>
      <c r="K3" s="527" t="s">
        <v>747</v>
      </c>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row>
    <row r="4" spans="1:46" ht="15">
      <c r="A4" s="40" t="s">
        <v>355</v>
      </c>
      <c r="B4" s="40"/>
      <c r="C4" s="40"/>
      <c r="D4" s="40"/>
      <c r="E4" s="40"/>
      <c r="F4" s="40"/>
      <c r="G4" s="40"/>
      <c r="H4" s="40"/>
      <c r="I4" s="40"/>
      <c r="J4" s="40"/>
      <c r="K4" s="522" t="s">
        <v>412</v>
      </c>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row>
    <row r="5" spans="1:46" ht="12" customHeight="1">
      <c r="A5" s="40"/>
      <c r="B5" s="40"/>
      <c r="C5" s="40"/>
      <c r="D5" s="40"/>
      <c r="E5" s="40"/>
      <c r="F5" s="40"/>
      <c r="G5" s="40"/>
      <c r="H5" s="40"/>
      <c r="I5" s="40"/>
      <c r="J5" s="40"/>
      <c r="K5" s="700" t="s">
        <v>356</v>
      </c>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row>
    <row r="6" spans="1:46" ht="15">
      <c r="A6" s="40" t="s">
        <v>357</v>
      </c>
      <c r="B6" s="40"/>
      <c r="C6" s="40"/>
      <c r="D6" s="40"/>
      <c r="E6" s="40"/>
      <c r="F6" s="40"/>
      <c r="G6" s="40"/>
      <c r="H6" s="40"/>
      <c r="I6" s="40"/>
      <c r="J6" s="40"/>
      <c r="K6" s="42" t="s">
        <v>383</v>
      </c>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ht="15">
      <c r="A7" s="40"/>
      <c r="B7" s="40"/>
      <c r="C7" s="40"/>
      <c r="D7" s="40"/>
      <c r="E7" s="40"/>
      <c r="F7" s="40"/>
      <c r="G7" s="40"/>
      <c r="H7" s="40"/>
      <c r="I7" s="40"/>
      <c r="J7" s="40"/>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row>
    <row r="8" spans="1:46" ht="15">
      <c r="A8" s="40" t="s">
        <v>883</v>
      </c>
      <c r="B8" s="40"/>
      <c r="C8" s="40"/>
      <c r="D8" s="40"/>
      <c r="E8" s="40"/>
      <c r="F8" s="40"/>
      <c r="G8" s="40"/>
      <c r="H8" s="40"/>
      <c r="I8" s="40"/>
      <c r="J8" s="40"/>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row>
    <row r="9" spans="1:46" ht="12.75">
      <c r="A9" s="551" t="s">
        <v>52</v>
      </c>
      <c r="B9" s="314"/>
      <c r="C9" s="314"/>
      <c r="D9" s="314"/>
      <c r="E9" s="314"/>
      <c r="F9" s="314"/>
      <c r="G9" s="314"/>
      <c r="H9" s="314"/>
      <c r="I9" s="314"/>
      <c r="J9" s="314"/>
      <c r="K9" s="314"/>
      <c r="L9" s="315"/>
      <c r="M9" s="875" t="s">
        <v>401</v>
      </c>
      <c r="N9" s="859" t="s">
        <v>435</v>
      </c>
      <c r="O9" s="316"/>
      <c r="P9" s="316"/>
      <c r="Q9" s="317"/>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row>
    <row r="10" spans="1:46" ht="38.25">
      <c r="A10" s="872"/>
      <c r="B10" s="873"/>
      <c r="C10" s="873"/>
      <c r="D10" s="873"/>
      <c r="E10" s="873"/>
      <c r="F10" s="873"/>
      <c r="G10" s="873"/>
      <c r="H10" s="873"/>
      <c r="I10" s="873"/>
      <c r="J10" s="873"/>
      <c r="K10" s="873"/>
      <c r="L10" s="874"/>
      <c r="M10" s="876"/>
      <c r="N10" s="883" t="s">
        <v>876</v>
      </c>
      <c r="O10" s="317"/>
      <c r="P10" s="155" t="s">
        <v>877</v>
      </c>
      <c r="Q10" s="155" t="s">
        <v>878</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row>
    <row r="11" spans="1:46" ht="15">
      <c r="A11" s="884">
        <v>1</v>
      </c>
      <c r="B11" s="316"/>
      <c r="C11" s="316"/>
      <c r="D11" s="316"/>
      <c r="E11" s="316"/>
      <c r="F11" s="316"/>
      <c r="G11" s="316"/>
      <c r="H11" s="316"/>
      <c r="I11" s="316"/>
      <c r="J11" s="316"/>
      <c r="K11" s="316"/>
      <c r="L11" s="317"/>
      <c r="M11" s="156">
        <v>2</v>
      </c>
      <c r="N11" s="859">
        <v>3</v>
      </c>
      <c r="O11" s="317"/>
      <c r="P11" s="156">
        <v>4</v>
      </c>
      <c r="Q11" s="156">
        <v>5</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row>
    <row r="12" spans="1:46" ht="27.75" customHeight="1">
      <c r="A12" s="885" t="s">
        <v>882</v>
      </c>
      <c r="B12" s="886"/>
      <c r="C12" s="886"/>
      <c r="D12" s="886"/>
      <c r="E12" s="886"/>
      <c r="F12" s="886"/>
      <c r="G12" s="886"/>
      <c r="H12" s="886"/>
      <c r="I12" s="886"/>
      <c r="J12" s="886"/>
      <c r="K12" s="886"/>
      <c r="L12" s="887"/>
      <c r="M12" s="156">
        <v>100</v>
      </c>
      <c r="N12" s="859">
        <f>N13+N14</f>
        <v>167000</v>
      </c>
      <c r="O12" s="317"/>
      <c r="P12" s="156">
        <f>P13+P14</f>
        <v>167000</v>
      </c>
      <c r="Q12" s="156">
        <f>Q13+Q14</f>
        <v>167000</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row>
    <row r="13" spans="1:46" ht="15" customHeight="1">
      <c r="A13" s="879" t="s">
        <v>887</v>
      </c>
      <c r="B13" s="880"/>
      <c r="C13" s="880"/>
      <c r="D13" s="880"/>
      <c r="E13" s="880"/>
      <c r="F13" s="880"/>
      <c r="G13" s="880"/>
      <c r="H13" s="880"/>
      <c r="I13" s="880"/>
      <c r="J13" s="880"/>
      <c r="K13" s="880"/>
      <c r="L13" s="881"/>
      <c r="M13" s="156">
        <v>110</v>
      </c>
      <c r="N13" s="859">
        <f>Q21</f>
        <v>11000</v>
      </c>
      <c r="O13" s="882"/>
      <c r="P13" s="156">
        <f>Q31</f>
        <v>11000</v>
      </c>
      <c r="Q13" s="156">
        <f>Q41</f>
        <v>11000</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row>
    <row r="14" spans="1:46" ht="15">
      <c r="A14" s="879" t="s">
        <v>888</v>
      </c>
      <c r="B14" s="880"/>
      <c r="C14" s="880"/>
      <c r="D14" s="880"/>
      <c r="E14" s="880"/>
      <c r="F14" s="880"/>
      <c r="G14" s="880"/>
      <c r="H14" s="880"/>
      <c r="I14" s="880"/>
      <c r="J14" s="880"/>
      <c r="K14" s="880"/>
      <c r="L14" s="881"/>
      <c r="M14" s="156">
        <v>120</v>
      </c>
      <c r="N14" s="859">
        <f>Q24</f>
        <v>156000</v>
      </c>
      <c r="O14" s="317"/>
      <c r="P14" s="156">
        <f>Q34</f>
        <v>156000</v>
      </c>
      <c r="Q14" s="156">
        <f>Q44</f>
        <v>156000</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row>
    <row r="15" spans="1:46" ht="15">
      <c r="A15" s="884" t="s">
        <v>372</v>
      </c>
      <c r="B15" s="888"/>
      <c r="C15" s="888"/>
      <c r="D15" s="888"/>
      <c r="E15" s="888"/>
      <c r="F15" s="888"/>
      <c r="G15" s="888"/>
      <c r="H15" s="888"/>
      <c r="I15" s="888"/>
      <c r="J15" s="888"/>
      <c r="K15" s="888"/>
      <c r="L15" s="889"/>
      <c r="M15" s="156">
        <v>900</v>
      </c>
      <c r="N15" s="859">
        <f>N12</f>
        <v>167000</v>
      </c>
      <c r="O15" s="882"/>
      <c r="P15" s="156">
        <f>P12</f>
        <v>167000</v>
      </c>
      <c r="Q15" s="156">
        <f>Q12</f>
        <v>167000</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row>
    <row r="16" spans="1:46" ht="15">
      <c r="A16" s="168"/>
      <c r="B16" s="168"/>
      <c r="C16" s="168"/>
      <c r="D16" s="168"/>
      <c r="E16" s="168"/>
      <c r="F16" s="168"/>
      <c r="G16" s="168"/>
      <c r="H16" s="168"/>
      <c r="I16" s="168"/>
      <c r="J16" s="168"/>
      <c r="K16" s="168"/>
      <c r="L16" s="168"/>
      <c r="M16" s="169"/>
      <c r="N16" s="169"/>
      <c r="O16" s="169"/>
      <c r="P16" s="169"/>
      <c r="Q16" s="169"/>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row>
    <row r="17" spans="1:17" ht="30" customHeight="1">
      <c r="A17" s="892" t="s">
        <v>884</v>
      </c>
      <c r="B17" s="891"/>
      <c r="C17" s="891"/>
      <c r="D17" s="891"/>
      <c r="E17" s="891"/>
      <c r="F17" s="891"/>
      <c r="G17" s="891"/>
      <c r="H17" s="891"/>
      <c r="I17" s="891"/>
      <c r="J17" s="891"/>
      <c r="K17" s="891"/>
      <c r="L17" s="891"/>
      <c r="M17" s="891"/>
      <c r="N17" s="891"/>
      <c r="O17" s="891"/>
      <c r="P17" s="891"/>
      <c r="Q17" s="891"/>
    </row>
    <row r="18" spans="1:17" ht="27.75" customHeight="1">
      <c r="A18" s="857" t="s">
        <v>778</v>
      </c>
      <c r="B18" s="877" t="s">
        <v>779</v>
      </c>
      <c r="C18" s="142"/>
      <c r="D18" s="142"/>
      <c r="E18" s="142"/>
      <c r="F18" s="142"/>
      <c r="G18" s="142"/>
      <c r="H18" s="142"/>
      <c r="I18" s="142"/>
      <c r="J18" s="142"/>
      <c r="K18" s="868" t="s">
        <v>780</v>
      </c>
      <c r="L18" s="869"/>
      <c r="M18" s="857" t="s">
        <v>854</v>
      </c>
      <c r="N18" s="857" t="s">
        <v>855</v>
      </c>
      <c r="O18" s="857" t="s">
        <v>856</v>
      </c>
      <c r="P18" s="864" t="s">
        <v>783</v>
      </c>
      <c r="Q18" s="865"/>
    </row>
    <row r="19" spans="1:17" ht="53.25" customHeight="1">
      <c r="A19" s="858"/>
      <c r="B19" s="878"/>
      <c r="C19" s="142"/>
      <c r="D19" s="142"/>
      <c r="E19" s="142"/>
      <c r="F19" s="142"/>
      <c r="G19" s="142"/>
      <c r="H19" s="142"/>
      <c r="I19" s="142"/>
      <c r="J19" s="142"/>
      <c r="K19" s="870"/>
      <c r="L19" s="871"/>
      <c r="M19" s="858"/>
      <c r="N19" s="858"/>
      <c r="O19" s="858"/>
      <c r="P19" s="143" t="s">
        <v>844</v>
      </c>
      <c r="Q19" s="143" t="s">
        <v>845</v>
      </c>
    </row>
    <row r="20" spans="1:17" ht="12.75">
      <c r="A20" s="141">
        <v>1</v>
      </c>
      <c r="B20" s="141">
        <v>2</v>
      </c>
      <c r="C20" s="141"/>
      <c r="D20" s="141"/>
      <c r="E20" s="141"/>
      <c r="F20" s="141"/>
      <c r="G20" s="141"/>
      <c r="H20" s="141"/>
      <c r="I20" s="141"/>
      <c r="J20" s="141"/>
      <c r="K20" s="866">
        <v>3</v>
      </c>
      <c r="L20" s="867"/>
      <c r="M20" s="141">
        <v>4</v>
      </c>
      <c r="N20" s="141">
        <v>5</v>
      </c>
      <c r="O20" s="141">
        <v>6</v>
      </c>
      <c r="P20" s="141">
        <v>7</v>
      </c>
      <c r="Q20" s="141">
        <v>11</v>
      </c>
    </row>
    <row r="21" spans="1:17" ht="12.75">
      <c r="A21" s="140">
        <v>853</v>
      </c>
      <c r="B21" s="151">
        <v>1</v>
      </c>
      <c r="C21" s="140"/>
      <c r="D21" s="140"/>
      <c r="E21" s="140"/>
      <c r="F21" s="140"/>
      <c r="G21" s="140"/>
      <c r="H21" s="140"/>
      <c r="I21" s="140"/>
      <c r="J21" s="140"/>
      <c r="K21" s="914" t="s">
        <v>857</v>
      </c>
      <c r="L21" s="915"/>
      <c r="M21" s="140"/>
      <c r="N21" s="140"/>
      <c r="O21" s="140"/>
      <c r="P21" s="140"/>
      <c r="Q21" s="140">
        <f>Q22+Q23</f>
        <v>11000</v>
      </c>
    </row>
    <row r="22" spans="1:17" ht="15" customHeight="1">
      <c r="A22" s="140"/>
      <c r="B22" s="135" t="s">
        <v>785</v>
      </c>
      <c r="C22" s="140"/>
      <c r="D22" s="140"/>
      <c r="E22" s="140"/>
      <c r="F22" s="140"/>
      <c r="G22" s="140"/>
      <c r="H22" s="140"/>
      <c r="I22" s="140"/>
      <c r="J22" s="140"/>
      <c r="K22" s="241" t="s">
        <v>858</v>
      </c>
      <c r="L22" s="239"/>
      <c r="M22" s="140">
        <v>1000</v>
      </c>
      <c r="N22" s="140">
        <v>7</v>
      </c>
      <c r="O22" s="140">
        <f>M22*N22</f>
        <v>7000</v>
      </c>
      <c r="P22" s="140"/>
      <c r="Q22" s="140">
        <f>O22</f>
        <v>7000</v>
      </c>
    </row>
    <row r="23" spans="1:17" ht="12.75" customHeight="1">
      <c r="A23" s="140"/>
      <c r="B23" s="135" t="s">
        <v>860</v>
      </c>
      <c r="C23" s="140"/>
      <c r="D23" s="140"/>
      <c r="E23" s="140"/>
      <c r="F23" s="140"/>
      <c r="G23" s="140"/>
      <c r="H23" s="140"/>
      <c r="I23" s="140"/>
      <c r="J23" s="140"/>
      <c r="K23" s="241" t="s">
        <v>859</v>
      </c>
      <c r="L23" s="239"/>
      <c r="M23" s="140">
        <v>500</v>
      </c>
      <c r="N23" s="140">
        <v>8</v>
      </c>
      <c r="O23" s="140">
        <f>M23*N23</f>
        <v>4000</v>
      </c>
      <c r="P23" s="140"/>
      <c r="Q23" s="140">
        <f>O23</f>
        <v>4000</v>
      </c>
    </row>
    <row r="24" spans="1:17" ht="15" customHeight="1">
      <c r="A24" s="140">
        <v>853</v>
      </c>
      <c r="B24" s="135" t="s">
        <v>362</v>
      </c>
      <c r="C24" s="140"/>
      <c r="D24" s="140"/>
      <c r="E24" s="140"/>
      <c r="F24" s="140"/>
      <c r="G24" s="140"/>
      <c r="H24" s="140"/>
      <c r="I24" s="140"/>
      <c r="J24" s="140"/>
      <c r="K24" s="241" t="s">
        <v>861</v>
      </c>
      <c r="L24" s="239"/>
      <c r="M24" s="140">
        <v>13000</v>
      </c>
      <c r="N24" s="144">
        <v>12</v>
      </c>
      <c r="O24" s="140">
        <f>M24*N24</f>
        <v>156000</v>
      </c>
      <c r="P24" s="140"/>
      <c r="Q24" s="140">
        <f>O24</f>
        <v>156000</v>
      </c>
    </row>
    <row r="25" spans="1:17" ht="15" customHeight="1">
      <c r="A25" s="140"/>
      <c r="B25" s="146"/>
      <c r="C25" s="140"/>
      <c r="D25" s="140"/>
      <c r="E25" s="140"/>
      <c r="F25" s="140"/>
      <c r="G25" s="140"/>
      <c r="H25" s="140"/>
      <c r="I25" s="140"/>
      <c r="J25" s="140"/>
      <c r="K25" s="241" t="s">
        <v>379</v>
      </c>
      <c r="L25" s="239"/>
      <c r="M25" s="140"/>
      <c r="N25" s="147"/>
      <c r="O25" s="140"/>
      <c r="P25" s="140"/>
      <c r="Q25" s="140">
        <f>Q21+Q24</f>
        <v>167000</v>
      </c>
    </row>
    <row r="26" ht="15" customHeight="1">
      <c r="B26" s="145"/>
    </row>
    <row r="27" spans="1:17" ht="29.25" customHeight="1">
      <c r="A27" s="892" t="s">
        <v>885</v>
      </c>
      <c r="B27" s="891"/>
      <c r="C27" s="891"/>
      <c r="D27" s="891"/>
      <c r="E27" s="891"/>
      <c r="F27" s="891"/>
      <c r="G27" s="891"/>
      <c r="H27" s="891"/>
      <c r="I27" s="891"/>
      <c r="J27" s="891"/>
      <c r="K27" s="891"/>
      <c r="L27" s="891"/>
      <c r="M27" s="891"/>
      <c r="N27" s="891"/>
      <c r="O27" s="891"/>
      <c r="P27" s="891"/>
      <c r="Q27" s="891"/>
    </row>
    <row r="28" spans="1:17" ht="27.75" customHeight="1">
      <c r="A28" s="857" t="s">
        <v>778</v>
      </c>
      <c r="B28" s="877" t="s">
        <v>779</v>
      </c>
      <c r="C28" s="142"/>
      <c r="D28" s="142"/>
      <c r="E28" s="142"/>
      <c r="F28" s="142"/>
      <c r="G28" s="142"/>
      <c r="H28" s="142"/>
      <c r="I28" s="142"/>
      <c r="J28" s="142"/>
      <c r="K28" s="868" t="s">
        <v>780</v>
      </c>
      <c r="L28" s="869"/>
      <c r="M28" s="857" t="s">
        <v>781</v>
      </c>
      <c r="N28" s="857" t="s">
        <v>782</v>
      </c>
      <c r="O28" s="857" t="s">
        <v>856</v>
      </c>
      <c r="P28" s="864" t="s">
        <v>783</v>
      </c>
      <c r="Q28" s="865"/>
    </row>
    <row r="29" spans="1:17" ht="53.25" customHeight="1">
      <c r="A29" s="858"/>
      <c r="B29" s="878"/>
      <c r="C29" s="142"/>
      <c r="D29" s="142"/>
      <c r="E29" s="142"/>
      <c r="F29" s="142"/>
      <c r="G29" s="142"/>
      <c r="H29" s="142"/>
      <c r="I29" s="142"/>
      <c r="J29" s="142"/>
      <c r="K29" s="870"/>
      <c r="L29" s="871"/>
      <c r="M29" s="858"/>
      <c r="N29" s="858"/>
      <c r="O29" s="858"/>
      <c r="P29" s="143" t="s">
        <v>844</v>
      </c>
      <c r="Q29" s="143" t="s">
        <v>845</v>
      </c>
    </row>
    <row r="30" spans="1:17" ht="12.75">
      <c r="A30" s="141">
        <v>1</v>
      </c>
      <c r="B30" s="141">
        <v>2</v>
      </c>
      <c r="C30" s="141"/>
      <c r="D30" s="141"/>
      <c r="E30" s="141"/>
      <c r="F30" s="141"/>
      <c r="G30" s="141"/>
      <c r="H30" s="141"/>
      <c r="I30" s="141"/>
      <c r="J30" s="141"/>
      <c r="K30" s="866">
        <v>3</v>
      </c>
      <c r="L30" s="867"/>
      <c r="M30" s="141">
        <v>4</v>
      </c>
      <c r="N30" s="141">
        <v>5</v>
      </c>
      <c r="O30" s="141">
        <v>6</v>
      </c>
      <c r="P30" s="141">
        <v>7</v>
      </c>
      <c r="Q30" s="141">
        <v>11</v>
      </c>
    </row>
    <row r="31" spans="1:17" ht="12.75">
      <c r="A31" s="140">
        <v>853</v>
      </c>
      <c r="B31" s="151">
        <v>1</v>
      </c>
      <c r="C31" s="140"/>
      <c r="D31" s="140"/>
      <c r="E31" s="140"/>
      <c r="F31" s="140"/>
      <c r="G31" s="140"/>
      <c r="H31" s="140"/>
      <c r="I31" s="140"/>
      <c r="J31" s="140"/>
      <c r="K31" s="914" t="s">
        <v>857</v>
      </c>
      <c r="L31" s="915"/>
      <c r="M31" s="140"/>
      <c r="N31" s="140"/>
      <c r="O31" s="140"/>
      <c r="P31" s="140"/>
      <c r="Q31" s="140">
        <f>Q32+Q33</f>
        <v>11000</v>
      </c>
    </row>
    <row r="32" spans="1:17" ht="15" customHeight="1">
      <c r="A32" s="140"/>
      <c r="B32" s="135" t="s">
        <v>785</v>
      </c>
      <c r="C32" s="140"/>
      <c r="D32" s="140"/>
      <c r="E32" s="140"/>
      <c r="F32" s="140"/>
      <c r="G32" s="140"/>
      <c r="H32" s="140"/>
      <c r="I32" s="140"/>
      <c r="J32" s="140"/>
      <c r="K32" s="241" t="s">
        <v>858</v>
      </c>
      <c r="L32" s="239"/>
      <c r="M32" s="140">
        <v>1000</v>
      </c>
      <c r="N32" s="140">
        <v>7</v>
      </c>
      <c r="O32" s="140">
        <f>M32*N32</f>
        <v>7000</v>
      </c>
      <c r="P32" s="140"/>
      <c r="Q32" s="140">
        <f>O32</f>
        <v>7000</v>
      </c>
    </row>
    <row r="33" spans="1:17" ht="12.75" customHeight="1">
      <c r="A33" s="140"/>
      <c r="B33" s="135" t="s">
        <v>860</v>
      </c>
      <c r="C33" s="140"/>
      <c r="D33" s="140"/>
      <c r="E33" s="140"/>
      <c r="F33" s="140"/>
      <c r="G33" s="140"/>
      <c r="H33" s="140"/>
      <c r="I33" s="140"/>
      <c r="J33" s="140"/>
      <c r="K33" s="241" t="s">
        <v>859</v>
      </c>
      <c r="L33" s="239"/>
      <c r="M33" s="140">
        <v>500</v>
      </c>
      <c r="N33" s="140">
        <v>8</v>
      </c>
      <c r="O33" s="140">
        <f>M33*N33</f>
        <v>4000</v>
      </c>
      <c r="P33" s="140"/>
      <c r="Q33" s="140">
        <f>O33</f>
        <v>4000</v>
      </c>
    </row>
    <row r="34" spans="1:17" ht="15" customHeight="1">
      <c r="A34" s="140">
        <v>853</v>
      </c>
      <c r="B34" s="135" t="s">
        <v>362</v>
      </c>
      <c r="C34" s="140"/>
      <c r="D34" s="140"/>
      <c r="E34" s="140"/>
      <c r="F34" s="140"/>
      <c r="G34" s="140"/>
      <c r="H34" s="140"/>
      <c r="I34" s="140"/>
      <c r="J34" s="140"/>
      <c r="K34" s="241" t="s">
        <v>861</v>
      </c>
      <c r="L34" s="239"/>
      <c r="M34" s="140">
        <v>13000</v>
      </c>
      <c r="N34" s="144">
        <v>12</v>
      </c>
      <c r="O34" s="140">
        <f>M34*N34</f>
        <v>156000</v>
      </c>
      <c r="P34" s="140"/>
      <c r="Q34" s="140">
        <f>O34</f>
        <v>156000</v>
      </c>
    </row>
    <row r="35" spans="1:17" ht="15" customHeight="1">
      <c r="A35" s="140"/>
      <c r="B35" s="146"/>
      <c r="C35" s="140"/>
      <c r="D35" s="140"/>
      <c r="E35" s="140"/>
      <c r="F35" s="140"/>
      <c r="G35" s="140"/>
      <c r="H35" s="140"/>
      <c r="I35" s="140"/>
      <c r="J35" s="140"/>
      <c r="K35" s="241" t="s">
        <v>379</v>
      </c>
      <c r="L35" s="239"/>
      <c r="M35" s="140"/>
      <c r="N35" s="147"/>
      <c r="O35" s="140"/>
      <c r="P35" s="140"/>
      <c r="Q35" s="140">
        <f>Q31+Q34</f>
        <v>167000</v>
      </c>
    </row>
    <row r="36" spans="1:17" ht="15" customHeight="1">
      <c r="A36" s="170"/>
      <c r="B36" s="171"/>
      <c r="C36" s="170"/>
      <c r="D36" s="170"/>
      <c r="E36" s="170"/>
      <c r="F36" s="170"/>
      <c r="G36" s="170"/>
      <c r="H36" s="170"/>
      <c r="I36" s="170"/>
      <c r="J36" s="170"/>
      <c r="K36" s="172"/>
      <c r="L36" s="172"/>
      <c r="M36" s="170"/>
      <c r="N36" s="173"/>
      <c r="O36" s="170"/>
      <c r="P36" s="170"/>
      <c r="Q36" s="170"/>
    </row>
    <row r="37" spans="1:17" ht="29.25" customHeight="1">
      <c r="A37" s="892" t="s">
        <v>886</v>
      </c>
      <c r="B37" s="891"/>
      <c r="C37" s="891"/>
      <c r="D37" s="891"/>
      <c r="E37" s="891"/>
      <c r="F37" s="891"/>
      <c r="G37" s="891"/>
      <c r="H37" s="891"/>
      <c r="I37" s="891"/>
      <c r="J37" s="891"/>
      <c r="K37" s="891"/>
      <c r="L37" s="891"/>
      <c r="M37" s="891"/>
      <c r="N37" s="891"/>
      <c r="O37" s="891"/>
      <c r="P37" s="891"/>
      <c r="Q37" s="891"/>
    </row>
    <row r="38" spans="1:17" ht="27.75" customHeight="1">
      <c r="A38" s="857" t="s">
        <v>778</v>
      </c>
      <c r="B38" s="877" t="s">
        <v>779</v>
      </c>
      <c r="C38" s="142"/>
      <c r="D38" s="142"/>
      <c r="E38" s="142"/>
      <c r="F38" s="142"/>
      <c r="G38" s="142"/>
      <c r="H38" s="142"/>
      <c r="I38" s="142"/>
      <c r="J38" s="142"/>
      <c r="K38" s="868" t="s">
        <v>780</v>
      </c>
      <c r="L38" s="869"/>
      <c r="M38" s="857" t="s">
        <v>781</v>
      </c>
      <c r="N38" s="857" t="s">
        <v>782</v>
      </c>
      <c r="O38" s="857" t="s">
        <v>856</v>
      </c>
      <c r="P38" s="864" t="s">
        <v>783</v>
      </c>
      <c r="Q38" s="865"/>
    </row>
    <row r="39" spans="1:17" ht="53.25" customHeight="1">
      <c r="A39" s="858"/>
      <c r="B39" s="878"/>
      <c r="C39" s="142"/>
      <c r="D39" s="142"/>
      <c r="E39" s="142"/>
      <c r="F39" s="142"/>
      <c r="G39" s="142"/>
      <c r="H39" s="142"/>
      <c r="I39" s="142"/>
      <c r="J39" s="142"/>
      <c r="K39" s="870"/>
      <c r="L39" s="871"/>
      <c r="M39" s="858"/>
      <c r="N39" s="858"/>
      <c r="O39" s="858"/>
      <c r="P39" s="143" t="s">
        <v>844</v>
      </c>
      <c r="Q39" s="143" t="s">
        <v>845</v>
      </c>
    </row>
    <row r="40" spans="1:17" ht="12.75">
      <c r="A40" s="141">
        <v>1</v>
      </c>
      <c r="B40" s="141">
        <v>2</v>
      </c>
      <c r="C40" s="141"/>
      <c r="D40" s="141"/>
      <c r="E40" s="141"/>
      <c r="F40" s="141"/>
      <c r="G40" s="141"/>
      <c r="H40" s="141"/>
      <c r="I40" s="141"/>
      <c r="J40" s="141"/>
      <c r="K40" s="866">
        <v>3</v>
      </c>
      <c r="L40" s="867"/>
      <c r="M40" s="141">
        <v>4</v>
      </c>
      <c r="N40" s="141">
        <v>5</v>
      </c>
      <c r="O40" s="141">
        <v>6</v>
      </c>
      <c r="P40" s="141">
        <v>7</v>
      </c>
      <c r="Q40" s="141">
        <v>11</v>
      </c>
    </row>
    <row r="41" spans="1:17" ht="12.75">
      <c r="A41" s="140">
        <v>853</v>
      </c>
      <c r="B41" s="151">
        <v>1</v>
      </c>
      <c r="C41" s="140"/>
      <c r="D41" s="140"/>
      <c r="E41" s="140"/>
      <c r="F41" s="140"/>
      <c r="G41" s="140"/>
      <c r="H41" s="140"/>
      <c r="I41" s="140"/>
      <c r="J41" s="140"/>
      <c r="K41" s="914" t="s">
        <v>857</v>
      </c>
      <c r="L41" s="915"/>
      <c r="M41" s="140"/>
      <c r="N41" s="140"/>
      <c r="O41" s="140"/>
      <c r="P41" s="140"/>
      <c r="Q41" s="140">
        <f>Q42+Q43</f>
        <v>11000</v>
      </c>
    </row>
    <row r="42" spans="1:17" ht="15" customHeight="1">
      <c r="A42" s="140"/>
      <c r="B42" s="135" t="s">
        <v>785</v>
      </c>
      <c r="C42" s="140"/>
      <c r="D42" s="140"/>
      <c r="E42" s="140"/>
      <c r="F42" s="140"/>
      <c r="G42" s="140"/>
      <c r="H42" s="140"/>
      <c r="I42" s="140"/>
      <c r="J42" s="140"/>
      <c r="K42" s="241" t="s">
        <v>858</v>
      </c>
      <c r="L42" s="239"/>
      <c r="M42" s="140">
        <v>1000</v>
      </c>
      <c r="N42" s="140">
        <v>7</v>
      </c>
      <c r="O42" s="140">
        <f>M42*N42</f>
        <v>7000</v>
      </c>
      <c r="P42" s="140"/>
      <c r="Q42" s="140">
        <f>O42</f>
        <v>7000</v>
      </c>
    </row>
    <row r="43" spans="1:17" ht="12.75" customHeight="1">
      <c r="A43" s="140"/>
      <c r="B43" s="135" t="s">
        <v>860</v>
      </c>
      <c r="C43" s="140"/>
      <c r="D43" s="140"/>
      <c r="E43" s="140"/>
      <c r="F43" s="140"/>
      <c r="G43" s="140"/>
      <c r="H43" s="140"/>
      <c r="I43" s="140"/>
      <c r="J43" s="140"/>
      <c r="K43" s="241" t="s">
        <v>859</v>
      </c>
      <c r="L43" s="239"/>
      <c r="M43" s="140">
        <v>500</v>
      </c>
      <c r="N43" s="140">
        <v>8</v>
      </c>
      <c r="O43" s="140">
        <f>M43*N43</f>
        <v>4000</v>
      </c>
      <c r="P43" s="140"/>
      <c r="Q43" s="140">
        <f>O43</f>
        <v>4000</v>
      </c>
    </row>
    <row r="44" spans="1:17" ht="15" customHeight="1">
      <c r="A44" s="140">
        <v>853</v>
      </c>
      <c r="B44" s="135" t="s">
        <v>362</v>
      </c>
      <c r="C44" s="140"/>
      <c r="D44" s="140"/>
      <c r="E44" s="140"/>
      <c r="F44" s="140"/>
      <c r="G44" s="140"/>
      <c r="H44" s="140"/>
      <c r="I44" s="140"/>
      <c r="J44" s="140"/>
      <c r="K44" s="241" t="s">
        <v>861</v>
      </c>
      <c r="L44" s="239"/>
      <c r="M44" s="140">
        <v>13000</v>
      </c>
      <c r="N44" s="144">
        <v>12</v>
      </c>
      <c r="O44" s="140">
        <f>M44*N44</f>
        <v>156000</v>
      </c>
      <c r="P44" s="140"/>
      <c r="Q44" s="140">
        <f>O44</f>
        <v>156000</v>
      </c>
    </row>
    <row r="45" spans="1:17" ht="15" customHeight="1">
      <c r="A45" s="140"/>
      <c r="B45" s="146"/>
      <c r="C45" s="140"/>
      <c r="D45" s="140"/>
      <c r="E45" s="140"/>
      <c r="F45" s="140"/>
      <c r="G45" s="140"/>
      <c r="H45" s="140"/>
      <c r="I45" s="140"/>
      <c r="J45" s="140"/>
      <c r="K45" s="241" t="s">
        <v>379</v>
      </c>
      <c r="L45" s="239"/>
      <c r="M45" s="140"/>
      <c r="N45" s="147"/>
      <c r="O45" s="140"/>
      <c r="P45" s="140"/>
      <c r="Q45" s="140">
        <f>Q41+Q44</f>
        <v>167000</v>
      </c>
    </row>
    <row r="47" ht="12.75">
      <c r="B47" s="145"/>
    </row>
    <row r="48" spans="1:50" s="61" customFormat="1" ht="18" customHeight="1">
      <c r="A48" s="420" t="s">
        <v>346</v>
      </c>
      <c r="B48" s="420"/>
      <c r="C48" s="420"/>
      <c r="D48" s="420"/>
      <c r="E48" s="420"/>
      <c r="F48" s="420"/>
      <c r="G48" s="136"/>
      <c r="H48" s="808" t="s">
        <v>848</v>
      </c>
      <c r="I48" s="327"/>
      <c r="J48" s="327"/>
      <c r="K48" s="327"/>
      <c r="L48" s="327"/>
      <c r="M48" s="327"/>
      <c r="N48" s="327"/>
      <c r="O48" s="327"/>
      <c r="P48" s="327"/>
      <c r="Q48" s="327"/>
      <c r="R48" s="327"/>
      <c r="S48" s="327"/>
      <c r="T48" s="327"/>
      <c r="U48" s="327"/>
      <c r="V48" s="327"/>
      <c r="W48" s="327"/>
      <c r="X48" s="136"/>
      <c r="Y48" s="136"/>
      <c r="Z48" s="808"/>
      <c r="AA48" s="327"/>
      <c r="AB48" s="327"/>
      <c r="AC48" s="327"/>
      <c r="AD48" s="327"/>
      <c r="AE48" s="327"/>
      <c r="AF48" s="327"/>
      <c r="AG48" s="136"/>
      <c r="AH48" s="136"/>
      <c r="AI48" s="862"/>
      <c r="AJ48" s="862"/>
      <c r="AK48" s="862"/>
      <c r="AL48" s="862"/>
      <c r="AM48" s="862"/>
      <c r="AN48" s="862"/>
      <c r="AO48" s="862"/>
      <c r="AP48" s="862"/>
      <c r="AQ48" s="862"/>
      <c r="AR48" s="862"/>
      <c r="AS48" s="862"/>
      <c r="AT48" s="862"/>
      <c r="AU48" s="862"/>
      <c r="AV48" s="862"/>
      <c r="AW48" s="862"/>
      <c r="AX48" s="862"/>
    </row>
    <row r="49" spans="1:50" s="61" customFormat="1" ht="18" customHeight="1">
      <c r="A49" s="420" t="s">
        <v>380</v>
      </c>
      <c r="B49" s="420"/>
      <c r="C49" s="420"/>
      <c r="D49" s="420"/>
      <c r="E49" s="420"/>
      <c r="F49" s="420"/>
      <c r="G49" s="136"/>
      <c r="H49" s="861" t="s">
        <v>847</v>
      </c>
      <c r="I49" s="861"/>
      <c r="J49" s="861"/>
      <c r="K49" s="861"/>
      <c r="L49" s="861"/>
      <c r="M49" s="861"/>
      <c r="N49" s="861"/>
      <c r="O49" s="861"/>
      <c r="P49" s="861"/>
      <c r="Q49" s="861"/>
      <c r="R49" s="861"/>
      <c r="S49" s="861"/>
      <c r="T49" s="861"/>
      <c r="U49" s="861"/>
      <c r="V49" s="861"/>
      <c r="W49" s="861"/>
      <c r="X49" s="62"/>
      <c r="Y49" s="62"/>
      <c r="Z49" s="861" t="s">
        <v>13</v>
      </c>
      <c r="AA49" s="861"/>
      <c r="AB49" s="861"/>
      <c r="AC49" s="861"/>
      <c r="AD49" s="861"/>
      <c r="AE49" s="861"/>
      <c r="AF49" s="861"/>
      <c r="AG49" s="62"/>
      <c r="AH49" s="62"/>
      <c r="AI49" s="773"/>
      <c r="AJ49" s="773"/>
      <c r="AK49" s="773"/>
      <c r="AL49" s="773"/>
      <c r="AM49" s="773"/>
      <c r="AN49" s="773"/>
      <c r="AO49" s="773"/>
      <c r="AP49" s="773"/>
      <c r="AQ49" s="773"/>
      <c r="AR49" s="773"/>
      <c r="AS49" s="773"/>
      <c r="AT49" s="773"/>
      <c r="AU49" s="773"/>
      <c r="AV49" s="773"/>
      <c r="AW49" s="773"/>
      <c r="AX49" s="773"/>
    </row>
    <row r="50" spans="1:50" s="61" customFormat="1" ht="18" customHeight="1">
      <c r="A50" s="420" t="s">
        <v>325</v>
      </c>
      <c r="B50" s="420"/>
      <c r="C50" s="420"/>
      <c r="D50" s="420"/>
      <c r="E50" s="420"/>
      <c r="F50" s="420"/>
      <c r="G50" s="136"/>
      <c r="H50" s="810" t="s">
        <v>849</v>
      </c>
      <c r="I50" s="811"/>
      <c r="J50" s="811"/>
      <c r="K50" s="811"/>
      <c r="L50" s="811"/>
      <c r="M50" s="811"/>
      <c r="N50" s="811"/>
      <c r="O50" s="811"/>
      <c r="P50" s="811"/>
      <c r="Q50" s="811"/>
      <c r="R50" s="811"/>
      <c r="S50" s="811"/>
      <c r="T50" s="811"/>
      <c r="U50" s="811"/>
      <c r="V50" s="811"/>
      <c r="W50" s="811"/>
      <c r="X50" s="62"/>
      <c r="Y50" s="62"/>
      <c r="Z50" s="810" t="s">
        <v>774</v>
      </c>
      <c r="AA50" s="810"/>
      <c r="AB50" s="810"/>
      <c r="AC50" s="810"/>
      <c r="AD50" s="810"/>
      <c r="AE50" s="810"/>
      <c r="AF50" s="810"/>
      <c r="AG50" s="810"/>
      <c r="AH50" s="810"/>
      <c r="AI50" s="810"/>
      <c r="AJ50" s="810"/>
      <c r="AK50" s="810"/>
      <c r="AL50" s="810"/>
      <c r="AM50" s="62"/>
      <c r="AN50" s="62"/>
      <c r="AO50" s="860"/>
      <c r="AP50" s="860"/>
      <c r="AQ50" s="860"/>
      <c r="AR50" s="860"/>
      <c r="AS50" s="860"/>
      <c r="AT50" s="860"/>
      <c r="AU50" s="860"/>
      <c r="AV50" s="860"/>
      <c r="AW50" s="860"/>
      <c r="AX50" s="860"/>
    </row>
    <row r="51" spans="1:50" s="61" customFormat="1" ht="18" customHeight="1">
      <c r="A51" s="420"/>
      <c r="B51" s="420"/>
      <c r="C51" s="420"/>
      <c r="D51" s="420"/>
      <c r="E51" s="420"/>
      <c r="F51" s="420"/>
      <c r="G51" s="136"/>
      <c r="H51" s="861" t="s">
        <v>850</v>
      </c>
      <c r="I51" s="861"/>
      <c r="J51" s="861"/>
      <c r="K51" s="861"/>
      <c r="L51" s="861"/>
      <c r="M51" s="861"/>
      <c r="N51" s="861"/>
      <c r="O51" s="861"/>
      <c r="P51" s="861"/>
      <c r="Q51" s="861"/>
      <c r="R51" s="861"/>
      <c r="S51" s="861"/>
      <c r="T51" s="861"/>
      <c r="U51" s="861"/>
      <c r="V51" s="861"/>
      <c r="W51" s="861"/>
      <c r="X51" s="62"/>
      <c r="Y51" s="62"/>
      <c r="Z51" s="861" t="s">
        <v>326</v>
      </c>
      <c r="AA51" s="861"/>
      <c r="AB51" s="861"/>
      <c r="AC51" s="861"/>
      <c r="AD51" s="861"/>
      <c r="AE51" s="861"/>
      <c r="AF51" s="861"/>
      <c r="AG51" s="861"/>
      <c r="AH51" s="861"/>
      <c r="AI51" s="861"/>
      <c r="AJ51" s="861"/>
      <c r="AK51" s="861"/>
      <c r="AL51" s="861"/>
      <c r="AM51" s="62"/>
      <c r="AN51" s="62"/>
      <c r="AO51" s="773"/>
      <c r="AP51" s="773"/>
      <c r="AQ51" s="773"/>
      <c r="AR51" s="773"/>
      <c r="AS51" s="773"/>
      <c r="AT51" s="773"/>
      <c r="AU51" s="773"/>
      <c r="AV51" s="773"/>
      <c r="AW51" s="773"/>
      <c r="AX51" s="773"/>
    </row>
    <row r="52" spans="1:50" s="61" customFormat="1" ht="18" customHeight="1">
      <c r="A52" s="136"/>
      <c r="B52" s="136"/>
      <c r="C52" s="136"/>
      <c r="D52" s="136"/>
      <c r="E52" s="136"/>
      <c r="F52" s="136"/>
      <c r="G52" s="136"/>
      <c r="H52" s="148"/>
      <c r="I52" s="148"/>
      <c r="J52" s="148"/>
      <c r="K52" s="148"/>
      <c r="L52" s="148"/>
      <c r="M52" s="148"/>
      <c r="N52" s="148"/>
      <c r="O52" s="148"/>
      <c r="P52" s="148"/>
      <c r="Q52" s="148"/>
      <c r="R52" s="148"/>
      <c r="S52" s="148"/>
      <c r="T52" s="148"/>
      <c r="U52" s="148"/>
      <c r="V52" s="148"/>
      <c r="W52" s="148"/>
      <c r="X52" s="136"/>
      <c r="Y52" s="136"/>
      <c r="Z52" s="148"/>
      <c r="AA52" s="148"/>
      <c r="AB52" s="148"/>
      <c r="AC52" s="148"/>
      <c r="AD52" s="148"/>
      <c r="AE52" s="148"/>
      <c r="AF52" s="148"/>
      <c r="AG52" s="148"/>
      <c r="AH52" s="148"/>
      <c r="AI52" s="148"/>
      <c r="AJ52" s="148"/>
      <c r="AK52" s="148"/>
      <c r="AL52" s="148"/>
      <c r="AM52" s="136"/>
      <c r="AN52" s="136"/>
      <c r="AO52" s="148"/>
      <c r="AP52" s="148"/>
      <c r="AQ52" s="148"/>
      <c r="AR52" s="148"/>
      <c r="AS52" s="148"/>
      <c r="AT52" s="148"/>
      <c r="AU52" s="148"/>
      <c r="AV52" s="148"/>
      <c r="AW52" s="148"/>
      <c r="AX52" s="148"/>
    </row>
    <row r="53" spans="1:51" s="61" customFormat="1" ht="18" customHeight="1">
      <c r="A53" s="136" t="s">
        <v>851</v>
      </c>
      <c r="B53" s="814"/>
      <c r="C53" s="815"/>
      <c r="D53" s="136" t="s">
        <v>381</v>
      </c>
      <c r="E53" s="136"/>
      <c r="F53" s="814"/>
      <c r="G53" s="815"/>
      <c r="H53" s="815"/>
      <c r="I53" s="815"/>
      <c r="J53" s="815"/>
      <c r="K53" s="815"/>
      <c r="L53" s="136"/>
      <c r="M53" s="149"/>
      <c r="N53" s="150" t="s">
        <v>852</v>
      </c>
      <c r="O53" s="816"/>
      <c r="P53" s="81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47"/>
    </row>
    <row r="54" spans="1:50" s="43" customFormat="1" ht="18" customHeight="1">
      <c r="A54" s="105"/>
      <c r="B54" s="105"/>
      <c r="C54" s="105"/>
      <c r="D54" s="105"/>
      <c r="E54" s="105"/>
      <c r="F54" s="105"/>
      <c r="G54" s="105"/>
      <c r="H54" s="105"/>
      <c r="I54" s="105"/>
      <c r="J54" s="105"/>
      <c r="K54" s="105"/>
      <c r="L54" s="105"/>
      <c r="M54" s="105"/>
      <c r="N54" s="105"/>
      <c r="O54" s="105"/>
      <c r="P54" s="105"/>
      <c r="Q54" s="75"/>
      <c r="R54" s="75"/>
      <c r="S54" s="138"/>
      <c r="T54" s="138"/>
      <c r="U54" s="138"/>
      <c r="V54" s="138"/>
      <c r="W54" s="138"/>
      <c r="X54" s="138"/>
      <c r="Y54" s="138"/>
      <c r="Z54" s="138"/>
      <c r="AA54" s="58"/>
      <c r="AB54" s="58"/>
      <c r="AC54" s="58"/>
      <c r="AD54" s="58"/>
      <c r="AE54" s="58"/>
      <c r="AF54" s="58"/>
      <c r="AG54" s="58"/>
      <c r="AH54" s="58"/>
      <c r="AI54" s="137"/>
      <c r="AJ54" s="137"/>
      <c r="AK54" s="137"/>
      <c r="AL54" s="137"/>
      <c r="AM54" s="137"/>
      <c r="AN54" s="137"/>
      <c r="AO54" s="137"/>
      <c r="AP54" s="137"/>
      <c r="AQ54" s="137"/>
      <c r="AR54" s="137"/>
      <c r="AS54" s="137"/>
      <c r="AT54" s="137"/>
      <c r="AU54" s="137"/>
      <c r="AV54" s="137"/>
      <c r="AW54" s="137"/>
      <c r="AX54" s="105"/>
    </row>
    <row r="55" ht="12.75">
      <c r="B55" s="145"/>
    </row>
    <row r="56" ht="12.75">
      <c r="B56" s="145"/>
    </row>
    <row r="57" ht="12.75">
      <c r="B57" s="145"/>
    </row>
    <row r="58" ht="12.75">
      <c r="B58" s="145"/>
    </row>
    <row r="59" ht="12.75">
      <c r="B59" s="145"/>
    </row>
  </sheetData>
  <sheetProtection/>
  <mergeCells count="81">
    <mergeCell ref="H49:W49"/>
    <mergeCell ref="Z49:AF49"/>
    <mergeCell ref="AI49:AX49"/>
    <mergeCell ref="A1:AT1"/>
    <mergeCell ref="A2:AT2"/>
    <mergeCell ref="A3:B3"/>
    <mergeCell ref="K3:AT3"/>
    <mergeCell ref="K4:AT4"/>
    <mergeCell ref="K5:AT5"/>
    <mergeCell ref="A9:L10"/>
    <mergeCell ref="AO50:AX50"/>
    <mergeCell ref="A51:F51"/>
    <mergeCell ref="H51:W51"/>
    <mergeCell ref="Z51:AL51"/>
    <mergeCell ref="AO51:AX51"/>
    <mergeCell ref="A48:F48"/>
    <mergeCell ref="H48:W48"/>
    <mergeCell ref="Z48:AF48"/>
    <mergeCell ref="AI48:AX48"/>
    <mergeCell ref="A49:F49"/>
    <mergeCell ref="B53:C53"/>
    <mergeCell ref="F53:K53"/>
    <mergeCell ref="O53:P53"/>
    <mergeCell ref="A50:F50"/>
    <mergeCell ref="H50:W50"/>
    <mergeCell ref="Z50:AL50"/>
    <mergeCell ref="M9:M10"/>
    <mergeCell ref="N9:Q9"/>
    <mergeCell ref="N10:O10"/>
    <mergeCell ref="A11:L11"/>
    <mergeCell ref="N11:O11"/>
    <mergeCell ref="A12:L12"/>
    <mergeCell ref="N12:O12"/>
    <mergeCell ref="A13:L13"/>
    <mergeCell ref="N13:O13"/>
    <mergeCell ref="A14:L14"/>
    <mergeCell ref="N14:O14"/>
    <mergeCell ref="A15:L15"/>
    <mergeCell ref="N15:O15"/>
    <mergeCell ref="A18:A19"/>
    <mergeCell ref="B18:B19"/>
    <mergeCell ref="K18:L19"/>
    <mergeCell ref="M18:M19"/>
    <mergeCell ref="N18:N19"/>
    <mergeCell ref="O18:O19"/>
    <mergeCell ref="P18:Q18"/>
    <mergeCell ref="K20:L20"/>
    <mergeCell ref="K21:L21"/>
    <mergeCell ref="K22:L22"/>
    <mergeCell ref="K23:L23"/>
    <mergeCell ref="K24:L24"/>
    <mergeCell ref="P28:Q28"/>
    <mergeCell ref="K30:L30"/>
    <mergeCell ref="K31:L31"/>
    <mergeCell ref="P38:Q38"/>
    <mergeCell ref="K25:L25"/>
    <mergeCell ref="A28:A29"/>
    <mergeCell ref="B28:B29"/>
    <mergeCell ref="K28:L29"/>
    <mergeCell ref="M28:M29"/>
    <mergeCell ref="A27:Q27"/>
    <mergeCell ref="K41:L41"/>
    <mergeCell ref="K32:L32"/>
    <mergeCell ref="K33:L33"/>
    <mergeCell ref="K34:L34"/>
    <mergeCell ref="A17:Q17"/>
    <mergeCell ref="A38:A39"/>
    <mergeCell ref="B38:B39"/>
    <mergeCell ref="K38:L39"/>
    <mergeCell ref="N28:N29"/>
    <mergeCell ref="O28:O29"/>
    <mergeCell ref="K42:L42"/>
    <mergeCell ref="K43:L43"/>
    <mergeCell ref="K44:L44"/>
    <mergeCell ref="K45:L45"/>
    <mergeCell ref="K35:L35"/>
    <mergeCell ref="A37:Q37"/>
    <mergeCell ref="M38:M39"/>
    <mergeCell ref="N38:N39"/>
    <mergeCell ref="O38:O39"/>
    <mergeCell ref="K40:L40"/>
  </mergeCells>
  <printOptions/>
  <pageMargins left="0.7086614173228347" right="0.7086614173228347" top="0.1968503937007874" bottom="0.15748031496062992"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8"/>
  </sheetPr>
  <dimension ref="A1:CU76"/>
  <sheetViews>
    <sheetView zoomScalePageLayoutView="0" workbookViewId="0" topLeftCell="A1">
      <selection activeCell="CJ71" sqref="CJ71"/>
    </sheetView>
  </sheetViews>
  <sheetFormatPr defaultColWidth="1.37890625" defaultRowHeight="12.75"/>
  <cols>
    <col min="1" max="90" width="1.37890625" style="4" customWidth="1"/>
    <col min="91" max="91" width="2.75390625" style="4" customWidth="1"/>
    <col min="92" max="16384" width="1.37890625" style="4" customWidth="1"/>
  </cols>
  <sheetData>
    <row r="1" spans="1:99" ht="12.75" customHeight="1">
      <c r="A1" s="221" t="s">
        <v>251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row>
    <row r="3" spans="1:99" s="3" customFormat="1" ht="12" customHeight="1">
      <c r="A3" s="392" t="s">
        <v>238</v>
      </c>
      <c r="B3" s="392"/>
      <c r="C3" s="392"/>
      <c r="D3" s="392"/>
      <c r="E3" s="393"/>
      <c r="F3" s="392" t="s">
        <v>52</v>
      </c>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3"/>
      <c r="BD3" s="394" t="s">
        <v>338</v>
      </c>
      <c r="BE3" s="392"/>
      <c r="BF3" s="392"/>
      <c r="BG3" s="392"/>
      <c r="BH3" s="392"/>
      <c r="BI3" s="393"/>
      <c r="BJ3" s="394" t="s">
        <v>242</v>
      </c>
      <c r="BK3" s="392"/>
      <c r="BL3" s="392"/>
      <c r="BM3" s="392"/>
      <c r="BN3" s="392"/>
      <c r="BO3" s="393"/>
      <c r="BP3" s="395" t="s">
        <v>41</v>
      </c>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c r="CU3" s="341"/>
    </row>
    <row r="4" spans="1:99" s="3" customFormat="1" ht="12" customHeight="1">
      <c r="A4" s="379" t="s">
        <v>239</v>
      </c>
      <c r="B4" s="379"/>
      <c r="C4" s="379"/>
      <c r="D4" s="379"/>
      <c r="E4" s="380"/>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80"/>
      <c r="BD4" s="384" t="s">
        <v>240</v>
      </c>
      <c r="BE4" s="379"/>
      <c r="BF4" s="379"/>
      <c r="BG4" s="379"/>
      <c r="BH4" s="379"/>
      <c r="BI4" s="380"/>
      <c r="BJ4" s="384" t="s">
        <v>243</v>
      </c>
      <c r="BK4" s="379"/>
      <c r="BL4" s="379"/>
      <c r="BM4" s="379"/>
      <c r="BN4" s="379"/>
      <c r="BO4" s="380"/>
      <c r="BP4" s="384" t="s">
        <v>791</v>
      </c>
      <c r="BQ4" s="379"/>
      <c r="BR4" s="379"/>
      <c r="BS4" s="379"/>
      <c r="BT4" s="379"/>
      <c r="BU4" s="379"/>
      <c r="BV4" s="379"/>
      <c r="BW4" s="380"/>
      <c r="BX4" s="384" t="s">
        <v>792</v>
      </c>
      <c r="BY4" s="379"/>
      <c r="BZ4" s="379"/>
      <c r="CA4" s="379"/>
      <c r="CB4" s="379"/>
      <c r="CC4" s="379"/>
      <c r="CD4" s="379"/>
      <c r="CE4" s="380"/>
      <c r="CF4" s="384" t="s">
        <v>793</v>
      </c>
      <c r="CG4" s="379"/>
      <c r="CH4" s="379"/>
      <c r="CI4" s="379"/>
      <c r="CJ4" s="379"/>
      <c r="CK4" s="379"/>
      <c r="CL4" s="379"/>
      <c r="CM4" s="380"/>
      <c r="CN4" s="384" t="s">
        <v>50</v>
      </c>
      <c r="CO4" s="379"/>
      <c r="CP4" s="379"/>
      <c r="CQ4" s="379"/>
      <c r="CR4" s="379"/>
      <c r="CS4" s="379"/>
      <c r="CT4" s="379"/>
      <c r="CU4" s="379"/>
    </row>
    <row r="5" spans="1:99" s="3" customFormat="1" ht="12" customHeight="1">
      <c r="A5" s="379"/>
      <c r="B5" s="379"/>
      <c r="C5" s="379"/>
      <c r="D5" s="379"/>
      <c r="E5" s="380"/>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80"/>
      <c r="BD5" s="384"/>
      <c r="BE5" s="379"/>
      <c r="BF5" s="379"/>
      <c r="BG5" s="379"/>
      <c r="BH5" s="379"/>
      <c r="BI5" s="380"/>
      <c r="BJ5" s="384" t="s">
        <v>244</v>
      </c>
      <c r="BK5" s="379"/>
      <c r="BL5" s="379"/>
      <c r="BM5" s="379"/>
      <c r="BN5" s="379"/>
      <c r="BO5" s="380"/>
      <c r="BP5" s="384" t="s">
        <v>245</v>
      </c>
      <c r="BQ5" s="379"/>
      <c r="BR5" s="379"/>
      <c r="BS5" s="379"/>
      <c r="BT5" s="379"/>
      <c r="BU5" s="379"/>
      <c r="BV5" s="379"/>
      <c r="BW5" s="380"/>
      <c r="BX5" s="384" t="s">
        <v>247</v>
      </c>
      <c r="BY5" s="379"/>
      <c r="BZ5" s="379"/>
      <c r="CA5" s="379"/>
      <c r="CB5" s="379"/>
      <c r="CC5" s="379"/>
      <c r="CD5" s="379"/>
      <c r="CE5" s="380"/>
      <c r="CF5" s="384" t="s">
        <v>250</v>
      </c>
      <c r="CG5" s="379"/>
      <c r="CH5" s="379"/>
      <c r="CI5" s="379"/>
      <c r="CJ5" s="379"/>
      <c r="CK5" s="379"/>
      <c r="CL5" s="379"/>
      <c r="CM5" s="380"/>
      <c r="CN5" s="384" t="s">
        <v>51</v>
      </c>
      <c r="CO5" s="379"/>
      <c r="CP5" s="379"/>
      <c r="CQ5" s="379"/>
      <c r="CR5" s="379"/>
      <c r="CS5" s="379"/>
      <c r="CT5" s="379"/>
      <c r="CU5" s="379"/>
    </row>
    <row r="6" spans="1:99" s="3" customFormat="1" ht="12" customHeight="1">
      <c r="A6" s="379"/>
      <c r="B6" s="379"/>
      <c r="C6" s="379"/>
      <c r="D6" s="379"/>
      <c r="E6" s="380"/>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80"/>
      <c r="BD6" s="384"/>
      <c r="BE6" s="379"/>
      <c r="BF6" s="379"/>
      <c r="BG6" s="379"/>
      <c r="BH6" s="379"/>
      <c r="BI6" s="380"/>
      <c r="BJ6" s="384"/>
      <c r="BK6" s="379"/>
      <c r="BL6" s="379"/>
      <c r="BM6" s="379"/>
      <c r="BN6" s="379"/>
      <c r="BO6" s="380"/>
      <c r="BP6" s="384" t="s">
        <v>246</v>
      </c>
      <c r="BQ6" s="379"/>
      <c r="BR6" s="379"/>
      <c r="BS6" s="379"/>
      <c r="BT6" s="379"/>
      <c r="BU6" s="379"/>
      <c r="BV6" s="379"/>
      <c r="BW6" s="380"/>
      <c r="BX6" s="384" t="s">
        <v>47</v>
      </c>
      <c r="BY6" s="379"/>
      <c r="BZ6" s="379"/>
      <c r="CA6" s="379"/>
      <c r="CB6" s="379"/>
      <c r="CC6" s="379"/>
      <c r="CD6" s="379"/>
      <c r="CE6" s="380"/>
      <c r="CF6" s="384" t="s">
        <v>47</v>
      </c>
      <c r="CG6" s="379"/>
      <c r="CH6" s="379"/>
      <c r="CI6" s="379"/>
      <c r="CJ6" s="379"/>
      <c r="CK6" s="379"/>
      <c r="CL6" s="379"/>
      <c r="CM6" s="380"/>
      <c r="CN6" s="384" t="s">
        <v>47</v>
      </c>
      <c r="CO6" s="379"/>
      <c r="CP6" s="379"/>
      <c r="CQ6" s="379"/>
      <c r="CR6" s="379"/>
      <c r="CS6" s="379"/>
      <c r="CT6" s="379"/>
      <c r="CU6" s="379"/>
    </row>
    <row r="7" spans="1:99" s="3" customFormat="1" ht="12" customHeight="1">
      <c r="A7" s="339"/>
      <c r="B7" s="339"/>
      <c r="C7" s="339"/>
      <c r="D7" s="339"/>
      <c r="E7" s="340"/>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80"/>
      <c r="BD7" s="384"/>
      <c r="BE7" s="379"/>
      <c r="BF7" s="379"/>
      <c r="BG7" s="379"/>
      <c r="BH7" s="379"/>
      <c r="BI7" s="380"/>
      <c r="BJ7" s="384"/>
      <c r="BK7" s="379"/>
      <c r="BL7" s="379"/>
      <c r="BM7" s="379"/>
      <c r="BN7" s="379"/>
      <c r="BO7" s="380"/>
      <c r="BP7" s="384" t="s">
        <v>248</v>
      </c>
      <c r="BQ7" s="379"/>
      <c r="BR7" s="379"/>
      <c r="BS7" s="379"/>
      <c r="BT7" s="379"/>
      <c r="BU7" s="379"/>
      <c r="BV7" s="379"/>
      <c r="BW7" s="380"/>
      <c r="BX7" s="384" t="s">
        <v>249</v>
      </c>
      <c r="BY7" s="379"/>
      <c r="BZ7" s="379"/>
      <c r="CA7" s="379"/>
      <c r="CB7" s="379"/>
      <c r="CC7" s="379"/>
      <c r="CD7" s="379"/>
      <c r="CE7" s="380"/>
      <c r="CF7" s="384" t="s">
        <v>249</v>
      </c>
      <c r="CG7" s="379"/>
      <c r="CH7" s="379"/>
      <c r="CI7" s="379"/>
      <c r="CJ7" s="379"/>
      <c r="CK7" s="379"/>
      <c r="CL7" s="379"/>
      <c r="CM7" s="380"/>
      <c r="CN7" s="384" t="s">
        <v>48</v>
      </c>
      <c r="CO7" s="379"/>
      <c r="CP7" s="379"/>
      <c r="CQ7" s="379"/>
      <c r="CR7" s="379"/>
      <c r="CS7" s="379"/>
      <c r="CT7" s="379"/>
      <c r="CU7" s="379"/>
    </row>
    <row r="8" spans="1:99" s="3" customFormat="1" ht="12" customHeight="1" thickBot="1">
      <c r="A8" s="341">
        <v>1</v>
      </c>
      <c r="B8" s="341"/>
      <c r="C8" s="341"/>
      <c r="D8" s="341"/>
      <c r="E8" s="230"/>
      <c r="F8" s="230">
        <v>2</v>
      </c>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391">
        <v>3</v>
      </c>
      <c r="BE8" s="391"/>
      <c r="BF8" s="391"/>
      <c r="BG8" s="391"/>
      <c r="BH8" s="391"/>
      <c r="BI8" s="391"/>
      <c r="BJ8" s="391">
        <v>4</v>
      </c>
      <c r="BK8" s="391"/>
      <c r="BL8" s="391"/>
      <c r="BM8" s="391"/>
      <c r="BN8" s="391"/>
      <c r="BO8" s="391"/>
      <c r="BP8" s="391">
        <v>5</v>
      </c>
      <c r="BQ8" s="391"/>
      <c r="BR8" s="391"/>
      <c r="BS8" s="391"/>
      <c r="BT8" s="391"/>
      <c r="BU8" s="391"/>
      <c r="BV8" s="391"/>
      <c r="BW8" s="391"/>
      <c r="BX8" s="391">
        <v>6</v>
      </c>
      <c r="BY8" s="391"/>
      <c r="BZ8" s="391"/>
      <c r="CA8" s="391"/>
      <c r="CB8" s="391"/>
      <c r="CC8" s="391"/>
      <c r="CD8" s="391"/>
      <c r="CE8" s="391"/>
      <c r="CF8" s="391">
        <v>7</v>
      </c>
      <c r="CG8" s="391"/>
      <c r="CH8" s="391"/>
      <c r="CI8" s="391"/>
      <c r="CJ8" s="391"/>
      <c r="CK8" s="391"/>
      <c r="CL8" s="391"/>
      <c r="CM8" s="391"/>
      <c r="CN8" s="391">
        <v>8</v>
      </c>
      <c r="CO8" s="391"/>
      <c r="CP8" s="391"/>
      <c r="CQ8" s="391"/>
      <c r="CR8" s="391"/>
      <c r="CS8" s="391"/>
      <c r="CT8" s="391"/>
      <c r="CU8" s="394"/>
    </row>
    <row r="9" spans="1:99" ht="15" customHeight="1">
      <c r="A9" s="342" t="s">
        <v>252</v>
      </c>
      <c r="B9" s="342"/>
      <c r="C9" s="342"/>
      <c r="D9" s="342"/>
      <c r="E9" s="343"/>
      <c r="F9" s="244" t="s">
        <v>253</v>
      </c>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377" t="s">
        <v>241</v>
      </c>
      <c r="BE9" s="378"/>
      <c r="BF9" s="378"/>
      <c r="BG9" s="378"/>
      <c r="BH9" s="378"/>
      <c r="BI9" s="378"/>
      <c r="BJ9" s="213" t="s">
        <v>65</v>
      </c>
      <c r="BK9" s="213"/>
      <c r="BL9" s="213"/>
      <c r="BM9" s="213"/>
      <c r="BN9" s="213"/>
      <c r="BO9" s="213"/>
      <c r="BP9" s="386">
        <f>BP51</f>
        <v>4840000</v>
      </c>
      <c r="BQ9" s="387"/>
      <c r="BR9" s="387"/>
      <c r="BS9" s="387"/>
      <c r="BT9" s="387"/>
      <c r="BU9" s="387"/>
      <c r="BV9" s="387"/>
      <c r="BW9" s="387"/>
      <c r="BX9" s="388">
        <f>BX51</f>
        <v>4840000</v>
      </c>
      <c r="BY9" s="389"/>
      <c r="BZ9" s="389"/>
      <c r="CA9" s="389"/>
      <c r="CB9" s="389"/>
      <c r="CC9" s="389"/>
      <c r="CD9" s="389"/>
      <c r="CE9" s="389"/>
      <c r="CF9" s="388">
        <f>CF51</f>
        <v>4840000</v>
      </c>
      <c r="CG9" s="389"/>
      <c r="CH9" s="389"/>
      <c r="CI9" s="389"/>
      <c r="CJ9" s="389"/>
      <c r="CK9" s="389"/>
      <c r="CL9" s="389"/>
      <c r="CM9" s="389"/>
      <c r="CN9" s="389"/>
      <c r="CO9" s="389"/>
      <c r="CP9" s="389"/>
      <c r="CQ9" s="389"/>
      <c r="CR9" s="389"/>
      <c r="CS9" s="389"/>
      <c r="CT9" s="389"/>
      <c r="CU9" s="390"/>
    </row>
    <row r="10" spans="1:99" ht="12.75">
      <c r="A10" s="270" t="s">
        <v>255</v>
      </c>
      <c r="B10" s="270"/>
      <c r="C10" s="270"/>
      <c r="D10" s="270"/>
      <c r="E10" s="271"/>
      <c r="F10" s="247" t="s">
        <v>58</v>
      </c>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304"/>
      <c r="BD10" s="250" t="s">
        <v>256</v>
      </c>
      <c r="BE10" s="251"/>
      <c r="BF10" s="251"/>
      <c r="BG10" s="251"/>
      <c r="BH10" s="251"/>
      <c r="BI10" s="252"/>
      <c r="BJ10" s="255" t="s">
        <v>65</v>
      </c>
      <c r="BK10" s="251"/>
      <c r="BL10" s="251"/>
      <c r="BM10" s="251"/>
      <c r="BN10" s="251"/>
      <c r="BO10" s="252"/>
      <c r="BP10" s="385"/>
      <c r="BQ10" s="366"/>
      <c r="BR10" s="366"/>
      <c r="BS10" s="366"/>
      <c r="BT10" s="366"/>
      <c r="BU10" s="366"/>
      <c r="BV10" s="366"/>
      <c r="BW10" s="367"/>
      <c r="BX10" s="257"/>
      <c r="BY10" s="258"/>
      <c r="BZ10" s="258"/>
      <c r="CA10" s="258"/>
      <c r="CB10" s="258"/>
      <c r="CC10" s="258"/>
      <c r="CD10" s="258"/>
      <c r="CE10" s="259"/>
      <c r="CF10" s="257"/>
      <c r="CG10" s="258"/>
      <c r="CH10" s="258"/>
      <c r="CI10" s="258"/>
      <c r="CJ10" s="258"/>
      <c r="CK10" s="258"/>
      <c r="CL10" s="258"/>
      <c r="CM10" s="259"/>
      <c r="CN10" s="347"/>
      <c r="CO10" s="348"/>
      <c r="CP10" s="348"/>
      <c r="CQ10" s="348"/>
      <c r="CR10" s="348"/>
      <c r="CS10" s="348"/>
      <c r="CT10" s="348"/>
      <c r="CU10" s="381"/>
    </row>
    <row r="11" spans="1:99" ht="12.75">
      <c r="A11" s="270"/>
      <c r="B11" s="270"/>
      <c r="C11" s="270"/>
      <c r="D11" s="270"/>
      <c r="E11" s="271"/>
      <c r="F11" s="344" t="s">
        <v>271</v>
      </c>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278"/>
      <c r="BE11" s="279"/>
      <c r="BF11" s="279"/>
      <c r="BG11" s="279"/>
      <c r="BH11" s="279"/>
      <c r="BI11" s="280"/>
      <c r="BJ11" s="281"/>
      <c r="BK11" s="279"/>
      <c r="BL11" s="279"/>
      <c r="BM11" s="279"/>
      <c r="BN11" s="279"/>
      <c r="BO11" s="280"/>
      <c r="BP11" s="371"/>
      <c r="BQ11" s="372"/>
      <c r="BR11" s="372"/>
      <c r="BS11" s="372"/>
      <c r="BT11" s="372"/>
      <c r="BU11" s="372"/>
      <c r="BV11" s="372"/>
      <c r="BW11" s="373"/>
      <c r="BX11" s="282"/>
      <c r="BY11" s="283"/>
      <c r="BZ11" s="283"/>
      <c r="CA11" s="283"/>
      <c r="CB11" s="283"/>
      <c r="CC11" s="283"/>
      <c r="CD11" s="283"/>
      <c r="CE11" s="284"/>
      <c r="CF11" s="282"/>
      <c r="CG11" s="283"/>
      <c r="CH11" s="283"/>
      <c r="CI11" s="283"/>
      <c r="CJ11" s="283"/>
      <c r="CK11" s="283"/>
      <c r="CL11" s="283"/>
      <c r="CM11" s="284"/>
      <c r="CN11" s="353"/>
      <c r="CO11" s="354"/>
      <c r="CP11" s="354"/>
      <c r="CQ11" s="354"/>
      <c r="CR11" s="354"/>
      <c r="CS11" s="354"/>
      <c r="CT11" s="354"/>
      <c r="CU11" s="383"/>
    </row>
    <row r="12" spans="1:99" ht="12.75">
      <c r="A12" s="270"/>
      <c r="B12" s="270"/>
      <c r="C12" s="270"/>
      <c r="D12" s="270"/>
      <c r="E12" s="271"/>
      <c r="F12" s="344" t="s">
        <v>272</v>
      </c>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6"/>
      <c r="BD12" s="278"/>
      <c r="BE12" s="279"/>
      <c r="BF12" s="279"/>
      <c r="BG12" s="279"/>
      <c r="BH12" s="279"/>
      <c r="BI12" s="280"/>
      <c r="BJ12" s="281"/>
      <c r="BK12" s="279"/>
      <c r="BL12" s="279"/>
      <c r="BM12" s="279"/>
      <c r="BN12" s="279"/>
      <c r="BO12" s="280"/>
      <c r="BP12" s="371"/>
      <c r="BQ12" s="372"/>
      <c r="BR12" s="372"/>
      <c r="BS12" s="372"/>
      <c r="BT12" s="372"/>
      <c r="BU12" s="372"/>
      <c r="BV12" s="372"/>
      <c r="BW12" s="373"/>
      <c r="BX12" s="282"/>
      <c r="BY12" s="283"/>
      <c r="BZ12" s="283"/>
      <c r="CA12" s="283"/>
      <c r="CB12" s="283"/>
      <c r="CC12" s="283"/>
      <c r="CD12" s="283"/>
      <c r="CE12" s="284"/>
      <c r="CF12" s="282"/>
      <c r="CG12" s="283"/>
      <c r="CH12" s="283"/>
      <c r="CI12" s="283"/>
      <c r="CJ12" s="283"/>
      <c r="CK12" s="283"/>
      <c r="CL12" s="283"/>
      <c r="CM12" s="284"/>
      <c r="CN12" s="353"/>
      <c r="CO12" s="354"/>
      <c r="CP12" s="354"/>
      <c r="CQ12" s="354"/>
      <c r="CR12" s="354"/>
      <c r="CS12" s="354"/>
      <c r="CT12" s="354"/>
      <c r="CU12" s="383"/>
    </row>
    <row r="13" spans="1:99" ht="12.75">
      <c r="A13" s="270"/>
      <c r="B13" s="270"/>
      <c r="C13" s="270"/>
      <c r="D13" s="270"/>
      <c r="E13" s="271"/>
      <c r="F13" s="344" t="s">
        <v>273</v>
      </c>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6"/>
      <c r="BD13" s="278"/>
      <c r="BE13" s="279"/>
      <c r="BF13" s="279"/>
      <c r="BG13" s="279"/>
      <c r="BH13" s="279"/>
      <c r="BI13" s="280"/>
      <c r="BJ13" s="281"/>
      <c r="BK13" s="279"/>
      <c r="BL13" s="279"/>
      <c r="BM13" s="279"/>
      <c r="BN13" s="279"/>
      <c r="BO13" s="280"/>
      <c r="BP13" s="371"/>
      <c r="BQ13" s="372"/>
      <c r="BR13" s="372"/>
      <c r="BS13" s="372"/>
      <c r="BT13" s="372"/>
      <c r="BU13" s="372"/>
      <c r="BV13" s="372"/>
      <c r="BW13" s="373"/>
      <c r="BX13" s="282"/>
      <c r="BY13" s="283"/>
      <c r="BZ13" s="283"/>
      <c r="CA13" s="283"/>
      <c r="CB13" s="283"/>
      <c r="CC13" s="283"/>
      <c r="CD13" s="283"/>
      <c r="CE13" s="284"/>
      <c r="CF13" s="282"/>
      <c r="CG13" s="283"/>
      <c r="CH13" s="283"/>
      <c r="CI13" s="283"/>
      <c r="CJ13" s="283"/>
      <c r="CK13" s="283"/>
      <c r="CL13" s="283"/>
      <c r="CM13" s="284"/>
      <c r="CN13" s="353"/>
      <c r="CO13" s="354"/>
      <c r="CP13" s="354"/>
      <c r="CQ13" s="354"/>
      <c r="CR13" s="354"/>
      <c r="CS13" s="354"/>
      <c r="CT13" s="354"/>
      <c r="CU13" s="383"/>
    </row>
    <row r="14" spans="1:99" ht="12.75">
      <c r="A14" s="270"/>
      <c r="B14" s="270"/>
      <c r="C14" s="270"/>
      <c r="D14" s="270"/>
      <c r="E14" s="271"/>
      <c r="F14" s="344" t="s">
        <v>274</v>
      </c>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6"/>
      <c r="BD14" s="278"/>
      <c r="BE14" s="279"/>
      <c r="BF14" s="279"/>
      <c r="BG14" s="279"/>
      <c r="BH14" s="279"/>
      <c r="BI14" s="280"/>
      <c r="BJ14" s="281"/>
      <c r="BK14" s="279"/>
      <c r="BL14" s="279"/>
      <c r="BM14" s="279"/>
      <c r="BN14" s="279"/>
      <c r="BO14" s="280"/>
      <c r="BP14" s="371"/>
      <c r="BQ14" s="372"/>
      <c r="BR14" s="372"/>
      <c r="BS14" s="372"/>
      <c r="BT14" s="372"/>
      <c r="BU14" s="372"/>
      <c r="BV14" s="372"/>
      <c r="BW14" s="373"/>
      <c r="BX14" s="282"/>
      <c r="BY14" s="283"/>
      <c r="BZ14" s="283"/>
      <c r="CA14" s="283"/>
      <c r="CB14" s="283"/>
      <c r="CC14" s="283"/>
      <c r="CD14" s="283"/>
      <c r="CE14" s="284"/>
      <c r="CF14" s="282"/>
      <c r="CG14" s="283"/>
      <c r="CH14" s="283"/>
      <c r="CI14" s="283"/>
      <c r="CJ14" s="283"/>
      <c r="CK14" s="283"/>
      <c r="CL14" s="283"/>
      <c r="CM14" s="284"/>
      <c r="CN14" s="353"/>
      <c r="CO14" s="354"/>
      <c r="CP14" s="354"/>
      <c r="CQ14" s="354"/>
      <c r="CR14" s="354"/>
      <c r="CS14" s="354"/>
      <c r="CT14" s="354"/>
      <c r="CU14" s="383"/>
    </row>
    <row r="15" spans="1:99" ht="12.75">
      <c r="A15" s="270"/>
      <c r="B15" s="270"/>
      <c r="C15" s="270"/>
      <c r="D15" s="270"/>
      <c r="E15" s="271"/>
      <c r="F15" s="344" t="s">
        <v>275</v>
      </c>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6"/>
      <c r="BD15" s="278"/>
      <c r="BE15" s="279"/>
      <c r="BF15" s="279"/>
      <c r="BG15" s="279"/>
      <c r="BH15" s="279"/>
      <c r="BI15" s="280"/>
      <c r="BJ15" s="281"/>
      <c r="BK15" s="279"/>
      <c r="BL15" s="279"/>
      <c r="BM15" s="279"/>
      <c r="BN15" s="279"/>
      <c r="BO15" s="280"/>
      <c r="BP15" s="371"/>
      <c r="BQ15" s="372"/>
      <c r="BR15" s="372"/>
      <c r="BS15" s="372"/>
      <c r="BT15" s="372"/>
      <c r="BU15" s="372"/>
      <c r="BV15" s="372"/>
      <c r="BW15" s="373"/>
      <c r="BX15" s="282"/>
      <c r="BY15" s="283"/>
      <c r="BZ15" s="283"/>
      <c r="CA15" s="283"/>
      <c r="CB15" s="283"/>
      <c r="CC15" s="283"/>
      <c r="CD15" s="283"/>
      <c r="CE15" s="284"/>
      <c r="CF15" s="282"/>
      <c r="CG15" s="283"/>
      <c r="CH15" s="283"/>
      <c r="CI15" s="283"/>
      <c r="CJ15" s="283"/>
      <c r="CK15" s="283"/>
      <c r="CL15" s="283"/>
      <c r="CM15" s="284"/>
      <c r="CN15" s="353"/>
      <c r="CO15" s="354"/>
      <c r="CP15" s="354"/>
      <c r="CQ15" s="354"/>
      <c r="CR15" s="354"/>
      <c r="CS15" s="354"/>
      <c r="CT15" s="354"/>
      <c r="CU15" s="383"/>
    </row>
    <row r="16" spans="1:99" ht="12.75">
      <c r="A16" s="270"/>
      <c r="B16" s="270"/>
      <c r="C16" s="270"/>
      <c r="D16" s="270"/>
      <c r="E16" s="271"/>
      <c r="F16" s="344" t="s">
        <v>276</v>
      </c>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6"/>
      <c r="BD16" s="278"/>
      <c r="BE16" s="279"/>
      <c r="BF16" s="279"/>
      <c r="BG16" s="279"/>
      <c r="BH16" s="279"/>
      <c r="BI16" s="280"/>
      <c r="BJ16" s="281"/>
      <c r="BK16" s="279"/>
      <c r="BL16" s="279"/>
      <c r="BM16" s="279"/>
      <c r="BN16" s="279"/>
      <c r="BO16" s="280"/>
      <c r="BP16" s="371"/>
      <c r="BQ16" s="372"/>
      <c r="BR16" s="372"/>
      <c r="BS16" s="372"/>
      <c r="BT16" s="372"/>
      <c r="BU16" s="372"/>
      <c r="BV16" s="372"/>
      <c r="BW16" s="373"/>
      <c r="BX16" s="282"/>
      <c r="BY16" s="283"/>
      <c r="BZ16" s="283"/>
      <c r="CA16" s="283"/>
      <c r="CB16" s="283"/>
      <c r="CC16" s="283"/>
      <c r="CD16" s="283"/>
      <c r="CE16" s="284"/>
      <c r="CF16" s="282"/>
      <c r="CG16" s="283"/>
      <c r="CH16" s="283"/>
      <c r="CI16" s="283"/>
      <c r="CJ16" s="283"/>
      <c r="CK16" s="283"/>
      <c r="CL16" s="283"/>
      <c r="CM16" s="284"/>
      <c r="CN16" s="353"/>
      <c r="CO16" s="354"/>
      <c r="CP16" s="354"/>
      <c r="CQ16" s="354"/>
      <c r="CR16" s="354"/>
      <c r="CS16" s="354"/>
      <c r="CT16" s="354"/>
      <c r="CU16" s="383"/>
    </row>
    <row r="17" spans="1:99" ht="12.75">
      <c r="A17" s="270"/>
      <c r="B17" s="270"/>
      <c r="C17" s="270"/>
      <c r="D17" s="270"/>
      <c r="E17" s="271"/>
      <c r="F17" s="344" t="s">
        <v>277</v>
      </c>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6"/>
      <c r="BD17" s="278"/>
      <c r="BE17" s="279"/>
      <c r="BF17" s="279"/>
      <c r="BG17" s="279"/>
      <c r="BH17" s="279"/>
      <c r="BI17" s="280"/>
      <c r="BJ17" s="281"/>
      <c r="BK17" s="279"/>
      <c r="BL17" s="279"/>
      <c r="BM17" s="279"/>
      <c r="BN17" s="279"/>
      <c r="BO17" s="280"/>
      <c r="BP17" s="371"/>
      <c r="BQ17" s="372"/>
      <c r="BR17" s="372"/>
      <c r="BS17" s="372"/>
      <c r="BT17" s="372"/>
      <c r="BU17" s="372"/>
      <c r="BV17" s="372"/>
      <c r="BW17" s="373"/>
      <c r="BX17" s="282"/>
      <c r="BY17" s="283"/>
      <c r="BZ17" s="283"/>
      <c r="CA17" s="283"/>
      <c r="CB17" s="283"/>
      <c r="CC17" s="283"/>
      <c r="CD17" s="283"/>
      <c r="CE17" s="284"/>
      <c r="CF17" s="282"/>
      <c r="CG17" s="283"/>
      <c r="CH17" s="283"/>
      <c r="CI17" s="283"/>
      <c r="CJ17" s="283"/>
      <c r="CK17" s="283"/>
      <c r="CL17" s="283"/>
      <c r="CM17" s="284"/>
      <c r="CN17" s="353"/>
      <c r="CO17" s="354"/>
      <c r="CP17" s="354"/>
      <c r="CQ17" s="354"/>
      <c r="CR17" s="354"/>
      <c r="CS17" s="354"/>
      <c r="CT17" s="354"/>
      <c r="CU17" s="383"/>
    </row>
    <row r="18" spans="1:99" ht="12.75" customHeight="1">
      <c r="A18" s="270"/>
      <c r="B18" s="270"/>
      <c r="C18" s="270"/>
      <c r="D18" s="270"/>
      <c r="E18" s="271"/>
      <c r="F18" s="265" t="s">
        <v>278</v>
      </c>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53"/>
      <c r="BE18" s="202"/>
      <c r="BF18" s="202"/>
      <c r="BG18" s="202"/>
      <c r="BH18" s="202"/>
      <c r="BI18" s="254"/>
      <c r="BJ18" s="256"/>
      <c r="BK18" s="202"/>
      <c r="BL18" s="202"/>
      <c r="BM18" s="202"/>
      <c r="BN18" s="202"/>
      <c r="BO18" s="254"/>
      <c r="BP18" s="368"/>
      <c r="BQ18" s="369"/>
      <c r="BR18" s="369"/>
      <c r="BS18" s="369"/>
      <c r="BT18" s="369"/>
      <c r="BU18" s="369"/>
      <c r="BV18" s="369"/>
      <c r="BW18" s="370"/>
      <c r="BX18" s="260"/>
      <c r="BY18" s="261"/>
      <c r="BZ18" s="261"/>
      <c r="CA18" s="261"/>
      <c r="CB18" s="261"/>
      <c r="CC18" s="261"/>
      <c r="CD18" s="261"/>
      <c r="CE18" s="262"/>
      <c r="CF18" s="260"/>
      <c r="CG18" s="261"/>
      <c r="CH18" s="261"/>
      <c r="CI18" s="261"/>
      <c r="CJ18" s="261"/>
      <c r="CK18" s="261"/>
      <c r="CL18" s="261"/>
      <c r="CM18" s="262"/>
      <c r="CN18" s="350"/>
      <c r="CO18" s="351"/>
      <c r="CP18" s="351"/>
      <c r="CQ18" s="351"/>
      <c r="CR18" s="351"/>
      <c r="CS18" s="351"/>
      <c r="CT18" s="351"/>
      <c r="CU18" s="382"/>
    </row>
    <row r="19" spans="1:99" ht="12.75" customHeight="1">
      <c r="A19" s="270" t="s">
        <v>254</v>
      </c>
      <c r="B19" s="270"/>
      <c r="C19" s="270"/>
      <c r="D19" s="270"/>
      <c r="E19" s="271"/>
      <c r="F19" s="304" t="s">
        <v>279</v>
      </c>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7"/>
      <c r="BD19" s="250" t="s">
        <v>168</v>
      </c>
      <c r="BE19" s="251"/>
      <c r="BF19" s="251"/>
      <c r="BG19" s="251"/>
      <c r="BH19" s="251"/>
      <c r="BI19" s="252"/>
      <c r="BJ19" s="255" t="s">
        <v>65</v>
      </c>
      <c r="BK19" s="251"/>
      <c r="BL19" s="251"/>
      <c r="BM19" s="251"/>
      <c r="BN19" s="251"/>
      <c r="BO19" s="252"/>
      <c r="BP19" s="365"/>
      <c r="BQ19" s="366"/>
      <c r="BR19" s="366"/>
      <c r="BS19" s="366"/>
      <c r="BT19" s="366"/>
      <c r="BU19" s="366"/>
      <c r="BV19" s="366"/>
      <c r="BW19" s="367"/>
      <c r="BX19" s="347"/>
      <c r="BY19" s="348"/>
      <c r="BZ19" s="348"/>
      <c r="CA19" s="348"/>
      <c r="CB19" s="348"/>
      <c r="CC19" s="348"/>
      <c r="CD19" s="348"/>
      <c r="CE19" s="349"/>
      <c r="CF19" s="347"/>
      <c r="CG19" s="348"/>
      <c r="CH19" s="348"/>
      <c r="CI19" s="348"/>
      <c r="CJ19" s="348"/>
      <c r="CK19" s="348"/>
      <c r="CL19" s="348"/>
      <c r="CM19" s="349"/>
      <c r="CN19" s="347"/>
      <c r="CO19" s="348"/>
      <c r="CP19" s="348"/>
      <c r="CQ19" s="348"/>
      <c r="CR19" s="348"/>
      <c r="CS19" s="348"/>
      <c r="CT19" s="348"/>
      <c r="CU19" s="381"/>
    </row>
    <row r="20" spans="1:99" ht="12.75" customHeight="1">
      <c r="A20" s="270"/>
      <c r="B20" s="270"/>
      <c r="C20" s="270"/>
      <c r="D20" s="270"/>
      <c r="E20" s="271"/>
      <c r="F20" s="344" t="s">
        <v>280</v>
      </c>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6"/>
      <c r="BD20" s="278"/>
      <c r="BE20" s="279"/>
      <c r="BF20" s="279"/>
      <c r="BG20" s="279"/>
      <c r="BH20" s="279"/>
      <c r="BI20" s="280"/>
      <c r="BJ20" s="281"/>
      <c r="BK20" s="279"/>
      <c r="BL20" s="279"/>
      <c r="BM20" s="279"/>
      <c r="BN20" s="279"/>
      <c r="BO20" s="280"/>
      <c r="BP20" s="371"/>
      <c r="BQ20" s="372"/>
      <c r="BR20" s="372"/>
      <c r="BS20" s="372"/>
      <c r="BT20" s="372"/>
      <c r="BU20" s="372"/>
      <c r="BV20" s="372"/>
      <c r="BW20" s="373"/>
      <c r="BX20" s="353"/>
      <c r="BY20" s="354"/>
      <c r="BZ20" s="354"/>
      <c r="CA20" s="354"/>
      <c r="CB20" s="354"/>
      <c r="CC20" s="354"/>
      <c r="CD20" s="354"/>
      <c r="CE20" s="355"/>
      <c r="CF20" s="353"/>
      <c r="CG20" s="354"/>
      <c r="CH20" s="354"/>
      <c r="CI20" s="354"/>
      <c r="CJ20" s="354"/>
      <c r="CK20" s="354"/>
      <c r="CL20" s="354"/>
      <c r="CM20" s="355"/>
      <c r="CN20" s="353"/>
      <c r="CO20" s="354"/>
      <c r="CP20" s="354"/>
      <c r="CQ20" s="354"/>
      <c r="CR20" s="354"/>
      <c r="CS20" s="354"/>
      <c r="CT20" s="354"/>
      <c r="CU20" s="383"/>
    </row>
    <row r="21" spans="1:99" ht="12.75" customHeight="1">
      <c r="A21" s="270"/>
      <c r="B21" s="270"/>
      <c r="C21" s="270"/>
      <c r="D21" s="270"/>
      <c r="E21" s="271"/>
      <c r="F21" s="265" t="s">
        <v>283</v>
      </c>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53"/>
      <c r="BE21" s="202"/>
      <c r="BF21" s="202"/>
      <c r="BG21" s="202"/>
      <c r="BH21" s="202"/>
      <c r="BI21" s="254"/>
      <c r="BJ21" s="256"/>
      <c r="BK21" s="202"/>
      <c r="BL21" s="202"/>
      <c r="BM21" s="202"/>
      <c r="BN21" s="202"/>
      <c r="BO21" s="254"/>
      <c r="BP21" s="368"/>
      <c r="BQ21" s="369"/>
      <c r="BR21" s="369"/>
      <c r="BS21" s="369"/>
      <c r="BT21" s="369"/>
      <c r="BU21" s="369"/>
      <c r="BV21" s="369"/>
      <c r="BW21" s="370"/>
      <c r="BX21" s="350"/>
      <c r="BY21" s="351"/>
      <c r="BZ21" s="351"/>
      <c r="CA21" s="351"/>
      <c r="CB21" s="351"/>
      <c r="CC21" s="351"/>
      <c r="CD21" s="351"/>
      <c r="CE21" s="352"/>
      <c r="CF21" s="350"/>
      <c r="CG21" s="351"/>
      <c r="CH21" s="351"/>
      <c r="CI21" s="351"/>
      <c r="CJ21" s="351"/>
      <c r="CK21" s="351"/>
      <c r="CL21" s="351"/>
      <c r="CM21" s="352"/>
      <c r="CN21" s="350"/>
      <c r="CO21" s="351"/>
      <c r="CP21" s="351"/>
      <c r="CQ21" s="351"/>
      <c r="CR21" s="351"/>
      <c r="CS21" s="351"/>
      <c r="CT21" s="351"/>
      <c r="CU21" s="382"/>
    </row>
    <row r="22" spans="1:99" ht="12.75" customHeight="1">
      <c r="A22" s="270" t="s">
        <v>257</v>
      </c>
      <c r="B22" s="270"/>
      <c r="C22" s="270"/>
      <c r="D22" s="270"/>
      <c r="E22" s="271"/>
      <c r="F22" s="304" t="s">
        <v>281</v>
      </c>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7"/>
      <c r="BD22" s="250" t="s">
        <v>259</v>
      </c>
      <c r="BE22" s="251"/>
      <c r="BF22" s="251"/>
      <c r="BG22" s="251"/>
      <c r="BH22" s="251"/>
      <c r="BI22" s="252"/>
      <c r="BJ22" s="255" t="s">
        <v>65</v>
      </c>
      <c r="BK22" s="251"/>
      <c r="BL22" s="251"/>
      <c r="BM22" s="251"/>
      <c r="BN22" s="251"/>
      <c r="BO22" s="252"/>
      <c r="BP22" s="365"/>
      <c r="BQ22" s="366"/>
      <c r="BR22" s="366"/>
      <c r="BS22" s="366"/>
      <c r="BT22" s="366"/>
      <c r="BU22" s="366"/>
      <c r="BV22" s="366"/>
      <c r="BW22" s="367"/>
      <c r="BX22" s="347"/>
      <c r="BY22" s="348"/>
      <c r="BZ22" s="348"/>
      <c r="CA22" s="348"/>
      <c r="CB22" s="348"/>
      <c r="CC22" s="348"/>
      <c r="CD22" s="348"/>
      <c r="CE22" s="349"/>
      <c r="CF22" s="347"/>
      <c r="CG22" s="348"/>
      <c r="CH22" s="348"/>
      <c r="CI22" s="348"/>
      <c r="CJ22" s="348"/>
      <c r="CK22" s="348"/>
      <c r="CL22" s="348"/>
      <c r="CM22" s="349"/>
      <c r="CN22" s="347"/>
      <c r="CO22" s="348"/>
      <c r="CP22" s="348"/>
      <c r="CQ22" s="348"/>
      <c r="CR22" s="348"/>
      <c r="CS22" s="348"/>
      <c r="CT22" s="348"/>
      <c r="CU22" s="381"/>
    </row>
    <row r="23" spans="1:99" ht="12.75" customHeight="1">
      <c r="A23" s="270"/>
      <c r="B23" s="270"/>
      <c r="C23" s="270"/>
      <c r="D23" s="270"/>
      <c r="E23" s="271"/>
      <c r="F23" s="265" t="s">
        <v>282</v>
      </c>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53"/>
      <c r="BE23" s="202"/>
      <c r="BF23" s="202"/>
      <c r="BG23" s="202"/>
      <c r="BH23" s="202"/>
      <c r="BI23" s="254"/>
      <c r="BJ23" s="256"/>
      <c r="BK23" s="202"/>
      <c r="BL23" s="202"/>
      <c r="BM23" s="202"/>
      <c r="BN23" s="202"/>
      <c r="BO23" s="254"/>
      <c r="BP23" s="368"/>
      <c r="BQ23" s="369"/>
      <c r="BR23" s="369"/>
      <c r="BS23" s="369"/>
      <c r="BT23" s="369"/>
      <c r="BU23" s="369"/>
      <c r="BV23" s="369"/>
      <c r="BW23" s="370"/>
      <c r="BX23" s="350"/>
      <c r="BY23" s="351"/>
      <c r="BZ23" s="351"/>
      <c r="CA23" s="351"/>
      <c r="CB23" s="351"/>
      <c r="CC23" s="351"/>
      <c r="CD23" s="351"/>
      <c r="CE23" s="352"/>
      <c r="CF23" s="350"/>
      <c r="CG23" s="351"/>
      <c r="CH23" s="351"/>
      <c r="CI23" s="351"/>
      <c r="CJ23" s="351"/>
      <c r="CK23" s="351"/>
      <c r="CL23" s="351"/>
      <c r="CM23" s="352"/>
      <c r="CN23" s="350"/>
      <c r="CO23" s="351"/>
      <c r="CP23" s="351"/>
      <c r="CQ23" s="351"/>
      <c r="CR23" s="351"/>
      <c r="CS23" s="351"/>
      <c r="CT23" s="351"/>
      <c r="CU23" s="382"/>
    </row>
    <row r="24" spans="1:99" ht="12.75" customHeight="1">
      <c r="A24" s="270" t="s">
        <v>258</v>
      </c>
      <c r="B24" s="270"/>
      <c r="C24" s="270"/>
      <c r="D24" s="270"/>
      <c r="E24" s="271"/>
      <c r="F24" s="304" t="s">
        <v>279</v>
      </c>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7"/>
      <c r="BD24" s="250" t="s">
        <v>260</v>
      </c>
      <c r="BE24" s="251"/>
      <c r="BF24" s="251"/>
      <c r="BG24" s="251"/>
      <c r="BH24" s="251"/>
      <c r="BI24" s="252"/>
      <c r="BJ24" s="255" t="s">
        <v>65</v>
      </c>
      <c r="BK24" s="251"/>
      <c r="BL24" s="251"/>
      <c r="BM24" s="251"/>
      <c r="BN24" s="251"/>
      <c r="BO24" s="252"/>
      <c r="BP24" s="365"/>
      <c r="BQ24" s="366"/>
      <c r="BR24" s="366"/>
      <c r="BS24" s="366"/>
      <c r="BT24" s="366"/>
      <c r="BU24" s="366"/>
      <c r="BV24" s="366"/>
      <c r="BW24" s="367"/>
      <c r="BX24" s="347"/>
      <c r="BY24" s="348"/>
      <c r="BZ24" s="348"/>
      <c r="CA24" s="348"/>
      <c r="CB24" s="348"/>
      <c r="CC24" s="348"/>
      <c r="CD24" s="348"/>
      <c r="CE24" s="349"/>
      <c r="CF24" s="347"/>
      <c r="CG24" s="348"/>
      <c r="CH24" s="348"/>
      <c r="CI24" s="348"/>
      <c r="CJ24" s="348"/>
      <c r="CK24" s="348"/>
      <c r="CL24" s="348"/>
      <c r="CM24" s="349"/>
      <c r="CN24" s="347"/>
      <c r="CO24" s="348"/>
      <c r="CP24" s="348"/>
      <c r="CQ24" s="348"/>
      <c r="CR24" s="348"/>
      <c r="CS24" s="348"/>
      <c r="CT24" s="348"/>
      <c r="CU24" s="381"/>
    </row>
    <row r="25" spans="1:99" ht="12.75" customHeight="1">
      <c r="A25" s="270"/>
      <c r="B25" s="270"/>
      <c r="C25" s="270"/>
      <c r="D25" s="270"/>
      <c r="E25" s="271"/>
      <c r="F25" s="344" t="s">
        <v>284</v>
      </c>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6"/>
      <c r="BD25" s="278"/>
      <c r="BE25" s="279"/>
      <c r="BF25" s="279"/>
      <c r="BG25" s="279"/>
      <c r="BH25" s="279"/>
      <c r="BI25" s="280"/>
      <c r="BJ25" s="281"/>
      <c r="BK25" s="279"/>
      <c r="BL25" s="279"/>
      <c r="BM25" s="279"/>
      <c r="BN25" s="279"/>
      <c r="BO25" s="280"/>
      <c r="BP25" s="371"/>
      <c r="BQ25" s="372"/>
      <c r="BR25" s="372"/>
      <c r="BS25" s="372"/>
      <c r="BT25" s="372"/>
      <c r="BU25" s="372"/>
      <c r="BV25" s="372"/>
      <c r="BW25" s="373"/>
      <c r="BX25" s="353"/>
      <c r="BY25" s="354"/>
      <c r="BZ25" s="354"/>
      <c r="CA25" s="354"/>
      <c r="CB25" s="354"/>
      <c r="CC25" s="354"/>
      <c r="CD25" s="354"/>
      <c r="CE25" s="355"/>
      <c r="CF25" s="353"/>
      <c r="CG25" s="354"/>
      <c r="CH25" s="354"/>
      <c r="CI25" s="354"/>
      <c r="CJ25" s="354"/>
      <c r="CK25" s="354"/>
      <c r="CL25" s="354"/>
      <c r="CM25" s="355"/>
      <c r="CN25" s="353"/>
      <c r="CO25" s="354"/>
      <c r="CP25" s="354"/>
      <c r="CQ25" s="354"/>
      <c r="CR25" s="354"/>
      <c r="CS25" s="354"/>
      <c r="CT25" s="354"/>
      <c r="CU25" s="383"/>
    </row>
    <row r="26" spans="1:99" ht="12.75" customHeight="1">
      <c r="A26" s="270"/>
      <c r="B26" s="270"/>
      <c r="C26" s="270"/>
      <c r="D26" s="270"/>
      <c r="E26" s="271"/>
      <c r="F26" s="265" t="s">
        <v>285</v>
      </c>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53"/>
      <c r="BE26" s="202"/>
      <c r="BF26" s="202"/>
      <c r="BG26" s="202"/>
      <c r="BH26" s="202"/>
      <c r="BI26" s="254"/>
      <c r="BJ26" s="256"/>
      <c r="BK26" s="202"/>
      <c r="BL26" s="202"/>
      <c r="BM26" s="202"/>
      <c r="BN26" s="202"/>
      <c r="BO26" s="254"/>
      <c r="BP26" s="368"/>
      <c r="BQ26" s="369"/>
      <c r="BR26" s="369"/>
      <c r="BS26" s="369"/>
      <c r="BT26" s="369"/>
      <c r="BU26" s="369"/>
      <c r="BV26" s="369"/>
      <c r="BW26" s="370"/>
      <c r="BX26" s="350"/>
      <c r="BY26" s="351"/>
      <c r="BZ26" s="351"/>
      <c r="CA26" s="351"/>
      <c r="CB26" s="351"/>
      <c r="CC26" s="351"/>
      <c r="CD26" s="351"/>
      <c r="CE26" s="352"/>
      <c r="CF26" s="350"/>
      <c r="CG26" s="351"/>
      <c r="CH26" s="351"/>
      <c r="CI26" s="351"/>
      <c r="CJ26" s="351"/>
      <c r="CK26" s="351"/>
      <c r="CL26" s="351"/>
      <c r="CM26" s="352"/>
      <c r="CN26" s="350"/>
      <c r="CO26" s="351"/>
      <c r="CP26" s="351"/>
      <c r="CQ26" s="351"/>
      <c r="CR26" s="351"/>
      <c r="CS26" s="351"/>
      <c r="CT26" s="351"/>
      <c r="CU26" s="382"/>
    </row>
    <row r="27" spans="1:99" ht="12.75" customHeight="1">
      <c r="A27" s="270" t="s">
        <v>261</v>
      </c>
      <c r="B27" s="270"/>
      <c r="C27" s="270"/>
      <c r="D27" s="270"/>
      <c r="E27" s="271"/>
      <c r="F27" s="277" t="s">
        <v>58</v>
      </c>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50" t="s">
        <v>262</v>
      </c>
      <c r="BE27" s="251"/>
      <c r="BF27" s="251"/>
      <c r="BG27" s="251"/>
      <c r="BH27" s="251"/>
      <c r="BI27" s="252"/>
      <c r="BJ27" s="255" t="s">
        <v>65</v>
      </c>
      <c r="BK27" s="251"/>
      <c r="BL27" s="251"/>
      <c r="BM27" s="251"/>
      <c r="BN27" s="251"/>
      <c r="BO27" s="252"/>
      <c r="BP27" s="365"/>
      <c r="BQ27" s="366"/>
      <c r="BR27" s="366"/>
      <c r="BS27" s="366"/>
      <c r="BT27" s="366"/>
      <c r="BU27" s="366"/>
      <c r="BV27" s="366"/>
      <c r="BW27" s="367"/>
      <c r="BX27" s="347"/>
      <c r="BY27" s="348"/>
      <c r="BZ27" s="348"/>
      <c r="CA27" s="348"/>
      <c r="CB27" s="348"/>
      <c r="CC27" s="348"/>
      <c r="CD27" s="348"/>
      <c r="CE27" s="349"/>
      <c r="CF27" s="347"/>
      <c r="CG27" s="348"/>
      <c r="CH27" s="348"/>
      <c r="CI27" s="348"/>
      <c r="CJ27" s="348"/>
      <c r="CK27" s="348"/>
      <c r="CL27" s="348"/>
      <c r="CM27" s="349"/>
      <c r="CN27" s="347"/>
      <c r="CO27" s="348"/>
      <c r="CP27" s="348"/>
      <c r="CQ27" s="348"/>
      <c r="CR27" s="348"/>
      <c r="CS27" s="348"/>
      <c r="CT27" s="348"/>
      <c r="CU27" s="381"/>
    </row>
    <row r="28" spans="1:99" ht="12.75" customHeight="1">
      <c r="A28" s="270"/>
      <c r="B28" s="270"/>
      <c r="C28" s="270"/>
      <c r="D28" s="270"/>
      <c r="E28" s="271"/>
      <c r="F28" s="286" t="s">
        <v>267</v>
      </c>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78"/>
      <c r="BE28" s="279"/>
      <c r="BF28" s="279"/>
      <c r="BG28" s="279"/>
      <c r="BH28" s="279"/>
      <c r="BI28" s="280"/>
      <c r="BJ28" s="281"/>
      <c r="BK28" s="279"/>
      <c r="BL28" s="279"/>
      <c r="BM28" s="279"/>
      <c r="BN28" s="279"/>
      <c r="BO28" s="280"/>
      <c r="BP28" s="371"/>
      <c r="BQ28" s="372"/>
      <c r="BR28" s="372"/>
      <c r="BS28" s="372"/>
      <c r="BT28" s="372"/>
      <c r="BU28" s="372"/>
      <c r="BV28" s="372"/>
      <c r="BW28" s="373"/>
      <c r="BX28" s="353"/>
      <c r="BY28" s="354"/>
      <c r="BZ28" s="354"/>
      <c r="CA28" s="354"/>
      <c r="CB28" s="354"/>
      <c r="CC28" s="354"/>
      <c r="CD28" s="354"/>
      <c r="CE28" s="355"/>
      <c r="CF28" s="353"/>
      <c r="CG28" s="354"/>
      <c r="CH28" s="354"/>
      <c r="CI28" s="354"/>
      <c r="CJ28" s="354"/>
      <c r="CK28" s="354"/>
      <c r="CL28" s="354"/>
      <c r="CM28" s="355"/>
      <c r="CN28" s="353"/>
      <c r="CO28" s="354"/>
      <c r="CP28" s="354"/>
      <c r="CQ28" s="354"/>
      <c r="CR28" s="354"/>
      <c r="CS28" s="354"/>
      <c r="CT28" s="354"/>
      <c r="CU28" s="383"/>
    </row>
    <row r="29" spans="1:99" ht="12.75" customHeight="1">
      <c r="A29" s="270"/>
      <c r="B29" s="270"/>
      <c r="C29" s="270"/>
      <c r="D29" s="270"/>
      <c r="E29" s="271"/>
      <c r="F29" s="287" t="s">
        <v>268</v>
      </c>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53"/>
      <c r="BE29" s="202"/>
      <c r="BF29" s="202"/>
      <c r="BG29" s="202"/>
      <c r="BH29" s="202"/>
      <c r="BI29" s="254"/>
      <c r="BJ29" s="256"/>
      <c r="BK29" s="202"/>
      <c r="BL29" s="202"/>
      <c r="BM29" s="202"/>
      <c r="BN29" s="202"/>
      <c r="BO29" s="254"/>
      <c r="BP29" s="368"/>
      <c r="BQ29" s="369"/>
      <c r="BR29" s="369"/>
      <c r="BS29" s="369"/>
      <c r="BT29" s="369"/>
      <c r="BU29" s="369"/>
      <c r="BV29" s="369"/>
      <c r="BW29" s="370"/>
      <c r="BX29" s="350"/>
      <c r="BY29" s="351"/>
      <c r="BZ29" s="351"/>
      <c r="CA29" s="351"/>
      <c r="CB29" s="351"/>
      <c r="CC29" s="351"/>
      <c r="CD29" s="351"/>
      <c r="CE29" s="352"/>
      <c r="CF29" s="350"/>
      <c r="CG29" s="351"/>
      <c r="CH29" s="351"/>
      <c r="CI29" s="351"/>
      <c r="CJ29" s="351"/>
      <c r="CK29" s="351"/>
      <c r="CL29" s="351"/>
      <c r="CM29" s="352"/>
      <c r="CN29" s="350"/>
      <c r="CO29" s="351"/>
      <c r="CP29" s="351"/>
      <c r="CQ29" s="351"/>
      <c r="CR29" s="351"/>
      <c r="CS29" s="351"/>
      <c r="CT29" s="351"/>
      <c r="CU29" s="382"/>
    </row>
    <row r="30" spans="1:99" ht="12.75" customHeight="1">
      <c r="A30" s="270" t="s">
        <v>263</v>
      </c>
      <c r="B30" s="270"/>
      <c r="C30" s="270"/>
      <c r="D30" s="270"/>
      <c r="E30" s="271"/>
      <c r="F30" s="305" t="s">
        <v>58</v>
      </c>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250" t="s">
        <v>264</v>
      </c>
      <c r="BE30" s="251"/>
      <c r="BF30" s="251"/>
      <c r="BG30" s="251"/>
      <c r="BH30" s="251"/>
      <c r="BI30" s="252"/>
      <c r="BJ30" s="255" t="s">
        <v>65</v>
      </c>
      <c r="BK30" s="251"/>
      <c r="BL30" s="251"/>
      <c r="BM30" s="251"/>
      <c r="BN30" s="251"/>
      <c r="BO30" s="252"/>
      <c r="BP30" s="365"/>
      <c r="BQ30" s="366"/>
      <c r="BR30" s="366"/>
      <c r="BS30" s="366"/>
      <c r="BT30" s="366"/>
      <c r="BU30" s="366"/>
      <c r="BV30" s="366"/>
      <c r="BW30" s="367"/>
      <c r="BX30" s="347"/>
      <c r="BY30" s="348"/>
      <c r="BZ30" s="348"/>
      <c r="CA30" s="348"/>
      <c r="CB30" s="348"/>
      <c r="CC30" s="348"/>
      <c r="CD30" s="348"/>
      <c r="CE30" s="349"/>
      <c r="CF30" s="347"/>
      <c r="CG30" s="348"/>
      <c r="CH30" s="348"/>
      <c r="CI30" s="348"/>
      <c r="CJ30" s="348"/>
      <c r="CK30" s="348"/>
      <c r="CL30" s="348"/>
      <c r="CM30" s="349"/>
      <c r="CN30" s="347"/>
      <c r="CO30" s="348"/>
      <c r="CP30" s="348"/>
      <c r="CQ30" s="348"/>
      <c r="CR30" s="348"/>
      <c r="CS30" s="348"/>
      <c r="CT30" s="348"/>
      <c r="CU30" s="381"/>
    </row>
    <row r="31" spans="1:99" ht="12.75" customHeight="1">
      <c r="A31" s="270"/>
      <c r="B31" s="270"/>
      <c r="C31" s="270"/>
      <c r="D31" s="270"/>
      <c r="E31" s="271"/>
      <c r="F31" s="306" t="s">
        <v>269</v>
      </c>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253"/>
      <c r="BE31" s="202"/>
      <c r="BF31" s="202"/>
      <c r="BG31" s="202"/>
      <c r="BH31" s="202"/>
      <c r="BI31" s="254"/>
      <c r="BJ31" s="256"/>
      <c r="BK31" s="202"/>
      <c r="BL31" s="202"/>
      <c r="BM31" s="202"/>
      <c r="BN31" s="202"/>
      <c r="BO31" s="254"/>
      <c r="BP31" s="368"/>
      <c r="BQ31" s="369"/>
      <c r="BR31" s="369"/>
      <c r="BS31" s="369"/>
      <c r="BT31" s="369"/>
      <c r="BU31" s="369"/>
      <c r="BV31" s="369"/>
      <c r="BW31" s="370"/>
      <c r="BX31" s="350"/>
      <c r="BY31" s="351"/>
      <c r="BZ31" s="351"/>
      <c r="CA31" s="351"/>
      <c r="CB31" s="351"/>
      <c r="CC31" s="351"/>
      <c r="CD31" s="351"/>
      <c r="CE31" s="352"/>
      <c r="CF31" s="350"/>
      <c r="CG31" s="351"/>
      <c r="CH31" s="351"/>
      <c r="CI31" s="351"/>
      <c r="CJ31" s="351"/>
      <c r="CK31" s="351"/>
      <c r="CL31" s="351"/>
      <c r="CM31" s="352"/>
      <c r="CN31" s="350"/>
      <c r="CO31" s="351"/>
      <c r="CP31" s="351"/>
      <c r="CQ31" s="351"/>
      <c r="CR31" s="351"/>
      <c r="CS31" s="351"/>
      <c r="CT31" s="351"/>
      <c r="CU31" s="382"/>
    </row>
    <row r="32" spans="1:99" ht="15" customHeight="1">
      <c r="A32" s="270" t="s">
        <v>265</v>
      </c>
      <c r="B32" s="270"/>
      <c r="C32" s="270"/>
      <c r="D32" s="270"/>
      <c r="E32" s="271"/>
      <c r="F32" s="359" t="s">
        <v>270</v>
      </c>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60"/>
      <c r="BD32" s="215" t="s">
        <v>266</v>
      </c>
      <c r="BE32" s="216"/>
      <c r="BF32" s="216"/>
      <c r="BG32" s="216"/>
      <c r="BH32" s="216"/>
      <c r="BI32" s="216"/>
      <c r="BJ32" s="216" t="s">
        <v>65</v>
      </c>
      <c r="BK32" s="216"/>
      <c r="BL32" s="216"/>
      <c r="BM32" s="216"/>
      <c r="BN32" s="216"/>
      <c r="BO32" s="216"/>
      <c r="BP32" s="374"/>
      <c r="BQ32" s="374"/>
      <c r="BR32" s="374"/>
      <c r="BS32" s="374"/>
      <c r="BT32" s="374"/>
      <c r="BU32" s="374"/>
      <c r="BV32" s="374"/>
      <c r="BW32" s="374"/>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6"/>
    </row>
    <row r="33" spans="1:99" ht="12.75" customHeight="1">
      <c r="A33" s="270" t="s">
        <v>286</v>
      </c>
      <c r="B33" s="270"/>
      <c r="C33" s="270"/>
      <c r="D33" s="270"/>
      <c r="E33" s="271"/>
      <c r="F33" s="277" t="s">
        <v>302</v>
      </c>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50" t="s">
        <v>287</v>
      </c>
      <c r="BE33" s="251"/>
      <c r="BF33" s="251"/>
      <c r="BG33" s="251"/>
      <c r="BH33" s="251"/>
      <c r="BI33" s="252"/>
      <c r="BJ33" s="255" t="s">
        <v>65</v>
      </c>
      <c r="BK33" s="251"/>
      <c r="BL33" s="251"/>
      <c r="BM33" s="251"/>
      <c r="BN33" s="251"/>
      <c r="BO33" s="252"/>
      <c r="BP33" s="365"/>
      <c r="BQ33" s="366"/>
      <c r="BR33" s="366"/>
      <c r="BS33" s="366"/>
      <c r="BT33" s="366"/>
      <c r="BU33" s="366"/>
      <c r="BV33" s="366"/>
      <c r="BW33" s="367"/>
      <c r="BX33" s="347"/>
      <c r="BY33" s="348"/>
      <c r="BZ33" s="348"/>
      <c r="CA33" s="348"/>
      <c r="CB33" s="348"/>
      <c r="CC33" s="348"/>
      <c r="CD33" s="348"/>
      <c r="CE33" s="349"/>
      <c r="CF33" s="347"/>
      <c r="CG33" s="348"/>
      <c r="CH33" s="348"/>
      <c r="CI33" s="348"/>
      <c r="CJ33" s="348"/>
      <c r="CK33" s="348"/>
      <c r="CL33" s="348"/>
      <c r="CM33" s="349"/>
      <c r="CN33" s="347"/>
      <c r="CO33" s="348"/>
      <c r="CP33" s="348"/>
      <c r="CQ33" s="348"/>
      <c r="CR33" s="348"/>
      <c r="CS33" s="348"/>
      <c r="CT33" s="348"/>
      <c r="CU33" s="381"/>
    </row>
    <row r="34" spans="1:99" ht="12.75" customHeight="1">
      <c r="A34" s="270"/>
      <c r="B34" s="270"/>
      <c r="C34" s="270"/>
      <c r="D34" s="270"/>
      <c r="E34" s="271"/>
      <c r="F34" s="287" t="s">
        <v>303</v>
      </c>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53"/>
      <c r="BE34" s="202"/>
      <c r="BF34" s="202"/>
      <c r="BG34" s="202"/>
      <c r="BH34" s="202"/>
      <c r="BI34" s="254"/>
      <c r="BJ34" s="256"/>
      <c r="BK34" s="202"/>
      <c r="BL34" s="202"/>
      <c r="BM34" s="202"/>
      <c r="BN34" s="202"/>
      <c r="BO34" s="254"/>
      <c r="BP34" s="368"/>
      <c r="BQ34" s="369"/>
      <c r="BR34" s="369"/>
      <c r="BS34" s="369"/>
      <c r="BT34" s="369"/>
      <c r="BU34" s="369"/>
      <c r="BV34" s="369"/>
      <c r="BW34" s="370"/>
      <c r="BX34" s="350"/>
      <c r="BY34" s="351"/>
      <c r="BZ34" s="351"/>
      <c r="CA34" s="351"/>
      <c r="CB34" s="351"/>
      <c r="CC34" s="351"/>
      <c r="CD34" s="351"/>
      <c r="CE34" s="352"/>
      <c r="CF34" s="350"/>
      <c r="CG34" s="351"/>
      <c r="CH34" s="351"/>
      <c r="CI34" s="351"/>
      <c r="CJ34" s="351"/>
      <c r="CK34" s="351"/>
      <c r="CL34" s="351"/>
      <c r="CM34" s="352"/>
      <c r="CN34" s="350"/>
      <c r="CO34" s="351"/>
      <c r="CP34" s="351"/>
      <c r="CQ34" s="351"/>
      <c r="CR34" s="351"/>
      <c r="CS34" s="351"/>
      <c r="CT34" s="351"/>
      <c r="CU34" s="382"/>
    </row>
    <row r="35" spans="1:99" ht="12.75" customHeight="1">
      <c r="A35" s="270" t="s">
        <v>288</v>
      </c>
      <c r="B35" s="270"/>
      <c r="C35" s="270"/>
      <c r="D35" s="270"/>
      <c r="E35" s="271"/>
      <c r="F35" s="305" t="s">
        <v>58</v>
      </c>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250" t="s">
        <v>290</v>
      </c>
      <c r="BE35" s="251"/>
      <c r="BF35" s="251"/>
      <c r="BG35" s="251"/>
      <c r="BH35" s="251"/>
      <c r="BI35" s="252"/>
      <c r="BJ35" s="255" t="s">
        <v>65</v>
      </c>
      <c r="BK35" s="251"/>
      <c r="BL35" s="251"/>
      <c r="BM35" s="251"/>
      <c r="BN35" s="251"/>
      <c r="BO35" s="252"/>
      <c r="BP35" s="365"/>
      <c r="BQ35" s="366"/>
      <c r="BR35" s="366"/>
      <c r="BS35" s="366"/>
      <c r="BT35" s="366"/>
      <c r="BU35" s="366"/>
      <c r="BV35" s="366"/>
      <c r="BW35" s="367"/>
      <c r="BX35" s="347"/>
      <c r="BY35" s="348"/>
      <c r="BZ35" s="348"/>
      <c r="CA35" s="348"/>
      <c r="CB35" s="348"/>
      <c r="CC35" s="348"/>
      <c r="CD35" s="348"/>
      <c r="CE35" s="349"/>
      <c r="CF35" s="347"/>
      <c r="CG35" s="348"/>
      <c r="CH35" s="348"/>
      <c r="CI35" s="348"/>
      <c r="CJ35" s="348"/>
      <c r="CK35" s="348"/>
      <c r="CL35" s="348"/>
      <c r="CM35" s="349"/>
      <c r="CN35" s="347"/>
      <c r="CO35" s="348"/>
      <c r="CP35" s="348"/>
      <c r="CQ35" s="348"/>
      <c r="CR35" s="348"/>
      <c r="CS35" s="348"/>
      <c r="CT35" s="348"/>
      <c r="CU35" s="381"/>
    </row>
    <row r="36" spans="1:99" ht="12.75" customHeight="1">
      <c r="A36" s="270"/>
      <c r="B36" s="270"/>
      <c r="C36" s="270"/>
      <c r="D36" s="270"/>
      <c r="E36" s="271"/>
      <c r="F36" s="306" t="s">
        <v>269</v>
      </c>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253"/>
      <c r="BE36" s="202"/>
      <c r="BF36" s="202"/>
      <c r="BG36" s="202"/>
      <c r="BH36" s="202"/>
      <c r="BI36" s="254"/>
      <c r="BJ36" s="256"/>
      <c r="BK36" s="202"/>
      <c r="BL36" s="202"/>
      <c r="BM36" s="202"/>
      <c r="BN36" s="202"/>
      <c r="BO36" s="254"/>
      <c r="BP36" s="368"/>
      <c r="BQ36" s="369"/>
      <c r="BR36" s="369"/>
      <c r="BS36" s="369"/>
      <c r="BT36" s="369"/>
      <c r="BU36" s="369"/>
      <c r="BV36" s="369"/>
      <c r="BW36" s="370"/>
      <c r="BX36" s="350"/>
      <c r="BY36" s="351"/>
      <c r="BZ36" s="351"/>
      <c r="CA36" s="351"/>
      <c r="CB36" s="351"/>
      <c r="CC36" s="351"/>
      <c r="CD36" s="351"/>
      <c r="CE36" s="352"/>
      <c r="CF36" s="350"/>
      <c r="CG36" s="351"/>
      <c r="CH36" s="351"/>
      <c r="CI36" s="351"/>
      <c r="CJ36" s="351"/>
      <c r="CK36" s="351"/>
      <c r="CL36" s="351"/>
      <c r="CM36" s="352"/>
      <c r="CN36" s="350"/>
      <c r="CO36" s="351"/>
      <c r="CP36" s="351"/>
      <c r="CQ36" s="351"/>
      <c r="CR36" s="351"/>
      <c r="CS36" s="351"/>
      <c r="CT36" s="351"/>
      <c r="CU36" s="382"/>
    </row>
    <row r="37" spans="1:99" ht="15" customHeight="1">
      <c r="A37" s="270" t="s">
        <v>289</v>
      </c>
      <c r="B37" s="270"/>
      <c r="C37" s="270"/>
      <c r="D37" s="270"/>
      <c r="E37" s="271"/>
      <c r="F37" s="359" t="s">
        <v>270</v>
      </c>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60"/>
      <c r="BD37" s="215" t="s">
        <v>291</v>
      </c>
      <c r="BE37" s="216"/>
      <c r="BF37" s="216"/>
      <c r="BG37" s="216"/>
      <c r="BH37" s="216"/>
      <c r="BI37" s="216"/>
      <c r="BJ37" s="216" t="s">
        <v>65</v>
      </c>
      <c r="BK37" s="216"/>
      <c r="BL37" s="216"/>
      <c r="BM37" s="216"/>
      <c r="BN37" s="216"/>
      <c r="BO37" s="216"/>
      <c r="BP37" s="374"/>
      <c r="BQ37" s="374"/>
      <c r="BR37" s="374"/>
      <c r="BS37" s="374"/>
      <c r="BT37" s="374"/>
      <c r="BU37" s="374"/>
      <c r="BV37" s="374"/>
      <c r="BW37" s="374"/>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6"/>
    </row>
    <row r="38" spans="1:99" ht="15" customHeight="1">
      <c r="A38" s="270" t="s">
        <v>294</v>
      </c>
      <c r="B38" s="270"/>
      <c r="C38" s="270"/>
      <c r="D38" s="270"/>
      <c r="E38" s="271"/>
      <c r="F38" s="364" t="s">
        <v>304</v>
      </c>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8"/>
      <c r="BD38" s="215" t="s">
        <v>292</v>
      </c>
      <c r="BE38" s="216"/>
      <c r="BF38" s="216"/>
      <c r="BG38" s="216"/>
      <c r="BH38" s="216"/>
      <c r="BI38" s="216"/>
      <c r="BJ38" s="216" t="s">
        <v>65</v>
      </c>
      <c r="BK38" s="216"/>
      <c r="BL38" s="216"/>
      <c r="BM38" s="216"/>
      <c r="BN38" s="216"/>
      <c r="BO38" s="216"/>
      <c r="BP38" s="374"/>
      <c r="BQ38" s="374"/>
      <c r="BR38" s="374"/>
      <c r="BS38" s="374"/>
      <c r="BT38" s="374"/>
      <c r="BU38" s="374"/>
      <c r="BV38" s="374"/>
      <c r="BW38" s="374"/>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6"/>
    </row>
    <row r="39" spans="1:99" ht="15" customHeight="1">
      <c r="A39" s="270" t="s">
        <v>293</v>
      </c>
      <c r="B39" s="270"/>
      <c r="C39" s="270"/>
      <c r="D39" s="270"/>
      <c r="E39" s="271"/>
      <c r="F39" s="364" t="s">
        <v>305</v>
      </c>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8"/>
      <c r="BD39" s="215" t="s">
        <v>295</v>
      </c>
      <c r="BE39" s="216"/>
      <c r="BF39" s="216"/>
      <c r="BG39" s="216"/>
      <c r="BH39" s="216"/>
      <c r="BI39" s="216"/>
      <c r="BJ39" s="216" t="s">
        <v>65</v>
      </c>
      <c r="BK39" s="216"/>
      <c r="BL39" s="216"/>
      <c r="BM39" s="216"/>
      <c r="BN39" s="216"/>
      <c r="BO39" s="216"/>
      <c r="BP39" s="374"/>
      <c r="BQ39" s="374"/>
      <c r="BR39" s="374"/>
      <c r="BS39" s="374"/>
      <c r="BT39" s="374"/>
      <c r="BU39" s="374"/>
      <c r="BV39" s="374"/>
      <c r="BW39" s="374"/>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6"/>
    </row>
    <row r="40" spans="1:99" ht="12.75" customHeight="1">
      <c r="A40" s="202" t="s">
        <v>296</v>
      </c>
      <c r="B40" s="202"/>
      <c r="C40" s="202"/>
      <c r="D40" s="202"/>
      <c r="E40" s="254"/>
      <c r="F40" s="309" t="s">
        <v>58</v>
      </c>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97"/>
      <c r="BD40" s="250" t="s">
        <v>298</v>
      </c>
      <c r="BE40" s="251"/>
      <c r="BF40" s="251"/>
      <c r="BG40" s="251"/>
      <c r="BH40" s="251"/>
      <c r="BI40" s="252"/>
      <c r="BJ40" s="255" t="s">
        <v>65</v>
      </c>
      <c r="BK40" s="251"/>
      <c r="BL40" s="251"/>
      <c r="BM40" s="251"/>
      <c r="BN40" s="251"/>
      <c r="BO40" s="252"/>
      <c r="BP40" s="365"/>
      <c r="BQ40" s="366"/>
      <c r="BR40" s="366"/>
      <c r="BS40" s="366"/>
      <c r="BT40" s="366"/>
      <c r="BU40" s="366"/>
      <c r="BV40" s="366"/>
      <c r="BW40" s="367"/>
      <c r="BX40" s="347"/>
      <c r="BY40" s="348"/>
      <c r="BZ40" s="348"/>
      <c r="CA40" s="348"/>
      <c r="CB40" s="348"/>
      <c r="CC40" s="348"/>
      <c r="CD40" s="348"/>
      <c r="CE40" s="349"/>
      <c r="CF40" s="347"/>
      <c r="CG40" s="348"/>
      <c r="CH40" s="348"/>
      <c r="CI40" s="348"/>
      <c r="CJ40" s="348"/>
      <c r="CK40" s="348"/>
      <c r="CL40" s="348"/>
      <c r="CM40" s="349"/>
      <c r="CN40" s="347"/>
      <c r="CO40" s="348"/>
      <c r="CP40" s="348"/>
      <c r="CQ40" s="348"/>
      <c r="CR40" s="348"/>
      <c r="CS40" s="348"/>
      <c r="CT40" s="348"/>
      <c r="CU40" s="381"/>
    </row>
    <row r="41" spans="1:99" ht="12.75" customHeight="1">
      <c r="A41" s="270"/>
      <c r="B41" s="270"/>
      <c r="C41" s="270"/>
      <c r="D41" s="270"/>
      <c r="E41" s="271"/>
      <c r="F41" s="306" t="s">
        <v>269</v>
      </c>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32"/>
      <c r="BD41" s="253"/>
      <c r="BE41" s="202"/>
      <c r="BF41" s="202"/>
      <c r="BG41" s="202"/>
      <c r="BH41" s="202"/>
      <c r="BI41" s="254"/>
      <c r="BJ41" s="256"/>
      <c r="BK41" s="202"/>
      <c r="BL41" s="202"/>
      <c r="BM41" s="202"/>
      <c r="BN41" s="202"/>
      <c r="BO41" s="254"/>
      <c r="BP41" s="368"/>
      <c r="BQ41" s="369"/>
      <c r="BR41" s="369"/>
      <c r="BS41" s="369"/>
      <c r="BT41" s="369"/>
      <c r="BU41" s="369"/>
      <c r="BV41" s="369"/>
      <c r="BW41" s="370"/>
      <c r="BX41" s="350"/>
      <c r="BY41" s="351"/>
      <c r="BZ41" s="351"/>
      <c r="CA41" s="351"/>
      <c r="CB41" s="351"/>
      <c r="CC41" s="351"/>
      <c r="CD41" s="351"/>
      <c r="CE41" s="352"/>
      <c r="CF41" s="350"/>
      <c r="CG41" s="351"/>
      <c r="CH41" s="351"/>
      <c r="CI41" s="351"/>
      <c r="CJ41" s="351"/>
      <c r="CK41" s="351"/>
      <c r="CL41" s="351"/>
      <c r="CM41" s="352"/>
      <c r="CN41" s="350"/>
      <c r="CO41" s="351"/>
      <c r="CP41" s="351"/>
      <c r="CQ41" s="351"/>
      <c r="CR41" s="351"/>
      <c r="CS41" s="351"/>
      <c r="CT41" s="351"/>
      <c r="CU41" s="382"/>
    </row>
    <row r="42" spans="1:99" ht="15" customHeight="1">
      <c r="A42" s="270" t="s">
        <v>297</v>
      </c>
      <c r="B42" s="270"/>
      <c r="C42" s="270"/>
      <c r="D42" s="270"/>
      <c r="E42" s="271"/>
      <c r="F42" s="359" t="s">
        <v>270</v>
      </c>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307"/>
      <c r="BB42" s="307"/>
      <c r="BC42" s="360"/>
      <c r="BD42" s="215" t="s">
        <v>299</v>
      </c>
      <c r="BE42" s="216"/>
      <c r="BF42" s="216"/>
      <c r="BG42" s="216"/>
      <c r="BH42" s="216"/>
      <c r="BI42" s="216"/>
      <c r="BJ42" s="216" t="s">
        <v>65</v>
      </c>
      <c r="BK42" s="216"/>
      <c r="BL42" s="216"/>
      <c r="BM42" s="216"/>
      <c r="BN42" s="216"/>
      <c r="BO42" s="216"/>
      <c r="BP42" s="374"/>
      <c r="BQ42" s="374"/>
      <c r="BR42" s="374"/>
      <c r="BS42" s="374"/>
      <c r="BT42" s="374"/>
      <c r="BU42" s="374"/>
      <c r="BV42" s="374"/>
      <c r="BW42" s="374"/>
      <c r="BX42" s="375"/>
      <c r="BY42" s="375"/>
      <c r="BZ42" s="375"/>
      <c r="CA42" s="375"/>
      <c r="CB42" s="375"/>
      <c r="CC42" s="375"/>
      <c r="CD42" s="375"/>
      <c r="CE42" s="375"/>
      <c r="CF42" s="375"/>
      <c r="CG42" s="375"/>
      <c r="CH42" s="375"/>
      <c r="CI42" s="375"/>
      <c r="CJ42" s="375"/>
      <c r="CK42" s="375"/>
      <c r="CL42" s="375"/>
      <c r="CM42" s="375"/>
      <c r="CN42" s="375"/>
      <c r="CO42" s="375"/>
      <c r="CP42" s="375"/>
      <c r="CQ42" s="375"/>
      <c r="CR42" s="375"/>
      <c r="CS42" s="375"/>
      <c r="CT42" s="375"/>
      <c r="CU42" s="376"/>
    </row>
    <row r="43" spans="1:99" ht="15" customHeight="1">
      <c r="A43" s="270" t="s">
        <v>300</v>
      </c>
      <c r="B43" s="270"/>
      <c r="C43" s="270"/>
      <c r="D43" s="270"/>
      <c r="E43" s="271"/>
      <c r="F43" s="364" t="s">
        <v>306</v>
      </c>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8"/>
      <c r="BD43" s="215" t="s">
        <v>301</v>
      </c>
      <c r="BE43" s="216"/>
      <c r="BF43" s="216"/>
      <c r="BG43" s="216"/>
      <c r="BH43" s="216"/>
      <c r="BI43" s="216"/>
      <c r="BJ43" s="216" t="s">
        <v>65</v>
      </c>
      <c r="BK43" s="216"/>
      <c r="BL43" s="216"/>
      <c r="BM43" s="216"/>
      <c r="BN43" s="216"/>
      <c r="BO43" s="216"/>
      <c r="BP43" s="374"/>
      <c r="BQ43" s="374"/>
      <c r="BR43" s="374"/>
      <c r="BS43" s="374"/>
      <c r="BT43" s="374"/>
      <c r="BU43" s="374"/>
      <c r="BV43" s="374"/>
      <c r="BW43" s="374"/>
      <c r="BX43" s="375"/>
      <c r="BY43" s="375"/>
      <c r="BZ43" s="375"/>
      <c r="CA43" s="375"/>
      <c r="CB43" s="375"/>
      <c r="CC43" s="375"/>
      <c r="CD43" s="375"/>
      <c r="CE43" s="375"/>
      <c r="CF43" s="375"/>
      <c r="CG43" s="375"/>
      <c r="CH43" s="375"/>
      <c r="CI43" s="375"/>
      <c r="CJ43" s="375"/>
      <c r="CK43" s="375"/>
      <c r="CL43" s="375"/>
      <c r="CM43" s="375"/>
      <c r="CN43" s="375"/>
      <c r="CO43" s="375"/>
      <c r="CP43" s="375"/>
      <c r="CQ43" s="375"/>
      <c r="CR43" s="375"/>
      <c r="CS43" s="375"/>
      <c r="CT43" s="375"/>
      <c r="CU43" s="376"/>
    </row>
    <row r="44" spans="1:99" ht="12.75" customHeight="1">
      <c r="A44" s="270" t="s">
        <v>307</v>
      </c>
      <c r="B44" s="270"/>
      <c r="C44" s="270"/>
      <c r="D44" s="270"/>
      <c r="E44" s="271"/>
      <c r="F44" s="305" t="s">
        <v>58</v>
      </c>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250" t="s">
        <v>310</v>
      </c>
      <c r="BE44" s="251"/>
      <c r="BF44" s="251"/>
      <c r="BG44" s="251"/>
      <c r="BH44" s="251"/>
      <c r="BI44" s="252"/>
      <c r="BJ44" s="255" t="s">
        <v>65</v>
      </c>
      <c r="BK44" s="251"/>
      <c r="BL44" s="251"/>
      <c r="BM44" s="251"/>
      <c r="BN44" s="251"/>
      <c r="BO44" s="252"/>
      <c r="BP44" s="365"/>
      <c r="BQ44" s="366"/>
      <c r="BR44" s="366"/>
      <c r="BS44" s="366"/>
      <c r="BT44" s="366"/>
      <c r="BU44" s="366"/>
      <c r="BV44" s="366"/>
      <c r="BW44" s="367"/>
      <c r="BX44" s="347"/>
      <c r="BY44" s="348"/>
      <c r="BZ44" s="348"/>
      <c r="CA44" s="348"/>
      <c r="CB44" s="348"/>
      <c r="CC44" s="348"/>
      <c r="CD44" s="348"/>
      <c r="CE44" s="349"/>
      <c r="CF44" s="347"/>
      <c r="CG44" s="348"/>
      <c r="CH44" s="348"/>
      <c r="CI44" s="348"/>
      <c r="CJ44" s="348"/>
      <c r="CK44" s="348"/>
      <c r="CL44" s="348"/>
      <c r="CM44" s="349"/>
      <c r="CN44" s="347"/>
      <c r="CO44" s="348"/>
      <c r="CP44" s="348"/>
      <c r="CQ44" s="348"/>
      <c r="CR44" s="348"/>
      <c r="CS44" s="348"/>
      <c r="CT44" s="348"/>
      <c r="CU44" s="381"/>
    </row>
    <row r="45" spans="1:99" ht="12.75" customHeight="1">
      <c r="A45" s="270"/>
      <c r="B45" s="270"/>
      <c r="C45" s="270"/>
      <c r="D45" s="270"/>
      <c r="E45" s="271"/>
      <c r="F45" s="306" t="s">
        <v>269</v>
      </c>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253"/>
      <c r="BE45" s="202"/>
      <c r="BF45" s="202"/>
      <c r="BG45" s="202"/>
      <c r="BH45" s="202"/>
      <c r="BI45" s="254"/>
      <c r="BJ45" s="256"/>
      <c r="BK45" s="202"/>
      <c r="BL45" s="202"/>
      <c r="BM45" s="202"/>
      <c r="BN45" s="202"/>
      <c r="BO45" s="254"/>
      <c r="BP45" s="368"/>
      <c r="BQ45" s="369"/>
      <c r="BR45" s="369"/>
      <c r="BS45" s="369"/>
      <c r="BT45" s="369"/>
      <c r="BU45" s="369"/>
      <c r="BV45" s="369"/>
      <c r="BW45" s="370"/>
      <c r="BX45" s="350"/>
      <c r="BY45" s="351"/>
      <c r="BZ45" s="351"/>
      <c r="CA45" s="351"/>
      <c r="CB45" s="351"/>
      <c r="CC45" s="351"/>
      <c r="CD45" s="351"/>
      <c r="CE45" s="352"/>
      <c r="CF45" s="350"/>
      <c r="CG45" s="351"/>
      <c r="CH45" s="351"/>
      <c r="CI45" s="351"/>
      <c r="CJ45" s="351"/>
      <c r="CK45" s="351"/>
      <c r="CL45" s="351"/>
      <c r="CM45" s="352"/>
      <c r="CN45" s="350"/>
      <c r="CO45" s="351"/>
      <c r="CP45" s="351"/>
      <c r="CQ45" s="351"/>
      <c r="CR45" s="351"/>
      <c r="CS45" s="351"/>
      <c r="CT45" s="351"/>
      <c r="CU45" s="382"/>
    </row>
    <row r="46" spans="1:99" ht="15" customHeight="1">
      <c r="A46" s="270" t="s">
        <v>308</v>
      </c>
      <c r="B46" s="270"/>
      <c r="C46" s="270"/>
      <c r="D46" s="270"/>
      <c r="E46" s="271"/>
      <c r="F46" s="359" t="s">
        <v>309</v>
      </c>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60"/>
      <c r="BD46" s="215" t="s">
        <v>311</v>
      </c>
      <c r="BE46" s="216"/>
      <c r="BF46" s="216"/>
      <c r="BG46" s="216"/>
      <c r="BH46" s="216"/>
      <c r="BI46" s="216"/>
      <c r="BJ46" s="216" t="s">
        <v>65</v>
      </c>
      <c r="BK46" s="216"/>
      <c r="BL46" s="216"/>
      <c r="BM46" s="216"/>
      <c r="BN46" s="216"/>
      <c r="BO46" s="216"/>
      <c r="BP46" s="374"/>
      <c r="BQ46" s="374"/>
      <c r="BR46" s="374"/>
      <c r="BS46" s="374"/>
      <c r="BT46" s="374"/>
      <c r="BU46" s="374"/>
      <c r="BV46" s="374"/>
      <c r="BW46" s="374"/>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6"/>
    </row>
    <row r="47" spans="1:99" ht="12.75">
      <c r="A47" s="270" t="s">
        <v>314</v>
      </c>
      <c r="B47" s="270"/>
      <c r="C47" s="270"/>
      <c r="D47" s="270"/>
      <c r="E47" s="271"/>
      <c r="F47" s="361" t="s">
        <v>321</v>
      </c>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3"/>
      <c r="BD47" s="250" t="s">
        <v>312</v>
      </c>
      <c r="BE47" s="251"/>
      <c r="BF47" s="251"/>
      <c r="BG47" s="251"/>
      <c r="BH47" s="251"/>
      <c r="BI47" s="252"/>
      <c r="BJ47" s="255" t="s">
        <v>65</v>
      </c>
      <c r="BK47" s="251"/>
      <c r="BL47" s="251"/>
      <c r="BM47" s="251"/>
      <c r="BN47" s="251"/>
      <c r="BO47" s="252"/>
      <c r="BP47" s="365"/>
      <c r="BQ47" s="366"/>
      <c r="BR47" s="366"/>
      <c r="BS47" s="366"/>
      <c r="BT47" s="366"/>
      <c r="BU47" s="366"/>
      <c r="BV47" s="366"/>
      <c r="BW47" s="367"/>
      <c r="BX47" s="347"/>
      <c r="BY47" s="348"/>
      <c r="BZ47" s="348"/>
      <c r="CA47" s="348"/>
      <c r="CB47" s="348"/>
      <c r="CC47" s="348"/>
      <c r="CD47" s="348"/>
      <c r="CE47" s="349"/>
      <c r="CF47" s="347"/>
      <c r="CG47" s="348"/>
      <c r="CH47" s="348"/>
      <c r="CI47" s="348"/>
      <c r="CJ47" s="348"/>
      <c r="CK47" s="348"/>
      <c r="CL47" s="348"/>
      <c r="CM47" s="349"/>
      <c r="CN47" s="347"/>
      <c r="CO47" s="348"/>
      <c r="CP47" s="348"/>
      <c r="CQ47" s="348"/>
      <c r="CR47" s="348"/>
      <c r="CS47" s="348"/>
      <c r="CT47" s="348"/>
      <c r="CU47" s="381"/>
    </row>
    <row r="48" spans="1:99" ht="12.75" customHeight="1">
      <c r="A48" s="270"/>
      <c r="B48" s="270"/>
      <c r="C48" s="270"/>
      <c r="D48" s="270"/>
      <c r="E48" s="271"/>
      <c r="F48" s="396" t="s">
        <v>322</v>
      </c>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253"/>
      <c r="BE48" s="202"/>
      <c r="BF48" s="202"/>
      <c r="BG48" s="202"/>
      <c r="BH48" s="202"/>
      <c r="BI48" s="254"/>
      <c r="BJ48" s="256"/>
      <c r="BK48" s="202"/>
      <c r="BL48" s="202"/>
      <c r="BM48" s="202"/>
      <c r="BN48" s="202"/>
      <c r="BO48" s="254"/>
      <c r="BP48" s="368"/>
      <c r="BQ48" s="369"/>
      <c r="BR48" s="369"/>
      <c r="BS48" s="369"/>
      <c r="BT48" s="369"/>
      <c r="BU48" s="369"/>
      <c r="BV48" s="369"/>
      <c r="BW48" s="370"/>
      <c r="BX48" s="350"/>
      <c r="BY48" s="351"/>
      <c r="BZ48" s="351"/>
      <c r="CA48" s="351"/>
      <c r="CB48" s="351"/>
      <c r="CC48" s="351"/>
      <c r="CD48" s="351"/>
      <c r="CE48" s="352"/>
      <c r="CF48" s="350"/>
      <c r="CG48" s="351"/>
      <c r="CH48" s="351"/>
      <c r="CI48" s="351"/>
      <c r="CJ48" s="351"/>
      <c r="CK48" s="351"/>
      <c r="CL48" s="351"/>
      <c r="CM48" s="352"/>
      <c r="CN48" s="350"/>
      <c r="CO48" s="351"/>
      <c r="CP48" s="351"/>
      <c r="CQ48" s="351"/>
      <c r="CR48" s="351"/>
      <c r="CS48" s="351"/>
      <c r="CT48" s="351"/>
      <c r="CU48" s="382"/>
    </row>
    <row r="49" spans="1:99" ht="12.75">
      <c r="A49" s="270"/>
      <c r="B49" s="270"/>
      <c r="C49" s="270"/>
      <c r="D49" s="270"/>
      <c r="E49" s="271"/>
      <c r="F49" s="400" t="s">
        <v>316</v>
      </c>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250" t="s">
        <v>315</v>
      </c>
      <c r="BE49" s="251"/>
      <c r="BF49" s="251"/>
      <c r="BG49" s="251"/>
      <c r="BH49" s="251"/>
      <c r="BI49" s="252"/>
      <c r="BJ49" s="255"/>
      <c r="BK49" s="251"/>
      <c r="BL49" s="251"/>
      <c r="BM49" s="251"/>
      <c r="BN49" s="251"/>
      <c r="BO49" s="252"/>
      <c r="BP49" s="365"/>
      <c r="BQ49" s="366"/>
      <c r="BR49" s="366"/>
      <c r="BS49" s="366"/>
      <c r="BT49" s="366"/>
      <c r="BU49" s="366"/>
      <c r="BV49" s="366"/>
      <c r="BW49" s="367"/>
      <c r="BX49" s="347"/>
      <c r="BY49" s="348"/>
      <c r="BZ49" s="348"/>
      <c r="CA49" s="348"/>
      <c r="CB49" s="348"/>
      <c r="CC49" s="348"/>
      <c r="CD49" s="348"/>
      <c r="CE49" s="349"/>
      <c r="CF49" s="347"/>
      <c r="CG49" s="348"/>
      <c r="CH49" s="348"/>
      <c r="CI49" s="348"/>
      <c r="CJ49" s="348"/>
      <c r="CK49" s="348"/>
      <c r="CL49" s="348"/>
      <c r="CM49" s="349"/>
      <c r="CN49" s="347"/>
      <c r="CO49" s="348"/>
      <c r="CP49" s="348"/>
      <c r="CQ49" s="348"/>
      <c r="CR49" s="348"/>
      <c r="CS49" s="348"/>
      <c r="CT49" s="348"/>
      <c r="CU49" s="381"/>
    </row>
    <row r="50" spans="1:99" ht="12.75">
      <c r="A50" s="270"/>
      <c r="B50" s="270"/>
      <c r="C50" s="270"/>
      <c r="D50" s="270"/>
      <c r="E50" s="271"/>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253"/>
      <c r="BE50" s="202"/>
      <c r="BF50" s="202"/>
      <c r="BG50" s="202"/>
      <c r="BH50" s="202"/>
      <c r="BI50" s="254"/>
      <c r="BJ50" s="256"/>
      <c r="BK50" s="202"/>
      <c r="BL50" s="202"/>
      <c r="BM50" s="202"/>
      <c r="BN50" s="202"/>
      <c r="BO50" s="254"/>
      <c r="BP50" s="368"/>
      <c r="BQ50" s="369"/>
      <c r="BR50" s="369"/>
      <c r="BS50" s="369"/>
      <c r="BT50" s="369"/>
      <c r="BU50" s="369"/>
      <c r="BV50" s="369"/>
      <c r="BW50" s="370"/>
      <c r="BX50" s="350"/>
      <c r="BY50" s="351"/>
      <c r="BZ50" s="351"/>
      <c r="CA50" s="351"/>
      <c r="CB50" s="351"/>
      <c r="CC50" s="351"/>
      <c r="CD50" s="351"/>
      <c r="CE50" s="352"/>
      <c r="CF50" s="350"/>
      <c r="CG50" s="351"/>
      <c r="CH50" s="351"/>
      <c r="CI50" s="351"/>
      <c r="CJ50" s="351"/>
      <c r="CK50" s="351"/>
      <c r="CL50" s="351"/>
      <c r="CM50" s="352"/>
      <c r="CN50" s="350"/>
      <c r="CO50" s="351"/>
      <c r="CP50" s="351"/>
      <c r="CQ50" s="351"/>
      <c r="CR50" s="351"/>
      <c r="CS50" s="351"/>
      <c r="CT50" s="351"/>
      <c r="CU50" s="382"/>
    </row>
    <row r="51" spans="1:99" ht="12.75">
      <c r="A51" s="270" t="s">
        <v>313</v>
      </c>
      <c r="B51" s="270"/>
      <c r="C51" s="270"/>
      <c r="D51" s="270"/>
      <c r="E51" s="271"/>
      <c r="F51" s="361" t="s">
        <v>323</v>
      </c>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3"/>
      <c r="BD51" s="250" t="s">
        <v>317</v>
      </c>
      <c r="BE51" s="251"/>
      <c r="BF51" s="251"/>
      <c r="BG51" s="251"/>
      <c r="BH51" s="251"/>
      <c r="BI51" s="252"/>
      <c r="BJ51" s="255" t="s">
        <v>65</v>
      </c>
      <c r="BK51" s="251"/>
      <c r="BL51" s="251"/>
      <c r="BM51" s="251"/>
      <c r="BN51" s="251"/>
      <c r="BO51" s="252"/>
      <c r="BP51" s="293">
        <v>4840000</v>
      </c>
      <c r="BQ51" s="294"/>
      <c r="BR51" s="294"/>
      <c r="BS51" s="294"/>
      <c r="BT51" s="294"/>
      <c r="BU51" s="294"/>
      <c r="BV51" s="294"/>
      <c r="BW51" s="398"/>
      <c r="BX51" s="293">
        <v>4840000</v>
      </c>
      <c r="BY51" s="294"/>
      <c r="BZ51" s="294"/>
      <c r="CA51" s="294"/>
      <c r="CB51" s="294"/>
      <c r="CC51" s="294"/>
      <c r="CD51" s="294"/>
      <c r="CE51" s="398"/>
      <c r="CF51" s="293">
        <v>4840000</v>
      </c>
      <c r="CG51" s="294"/>
      <c r="CH51" s="294"/>
      <c r="CI51" s="294"/>
      <c r="CJ51" s="294"/>
      <c r="CK51" s="294"/>
      <c r="CL51" s="294"/>
      <c r="CM51" s="398"/>
      <c r="CN51" s="347"/>
      <c r="CO51" s="348"/>
      <c r="CP51" s="348"/>
      <c r="CQ51" s="348"/>
      <c r="CR51" s="348"/>
      <c r="CS51" s="348"/>
      <c r="CT51" s="348"/>
      <c r="CU51" s="381"/>
    </row>
    <row r="52" spans="1:99" ht="12.75">
      <c r="A52" s="270"/>
      <c r="B52" s="270"/>
      <c r="C52" s="270"/>
      <c r="D52" s="270"/>
      <c r="E52" s="271"/>
      <c r="F52" s="396" t="s">
        <v>324</v>
      </c>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253"/>
      <c r="BE52" s="202"/>
      <c r="BF52" s="202"/>
      <c r="BG52" s="202"/>
      <c r="BH52" s="202"/>
      <c r="BI52" s="254"/>
      <c r="BJ52" s="256"/>
      <c r="BK52" s="202"/>
      <c r="BL52" s="202"/>
      <c r="BM52" s="202"/>
      <c r="BN52" s="202"/>
      <c r="BO52" s="254"/>
      <c r="BP52" s="299"/>
      <c r="BQ52" s="300"/>
      <c r="BR52" s="300"/>
      <c r="BS52" s="300"/>
      <c r="BT52" s="300"/>
      <c r="BU52" s="300"/>
      <c r="BV52" s="300"/>
      <c r="BW52" s="399"/>
      <c r="BX52" s="299"/>
      <c r="BY52" s="300"/>
      <c r="BZ52" s="300"/>
      <c r="CA52" s="300"/>
      <c r="CB52" s="300"/>
      <c r="CC52" s="300"/>
      <c r="CD52" s="300"/>
      <c r="CE52" s="399"/>
      <c r="CF52" s="299"/>
      <c r="CG52" s="300"/>
      <c r="CH52" s="300"/>
      <c r="CI52" s="300"/>
      <c r="CJ52" s="300"/>
      <c r="CK52" s="300"/>
      <c r="CL52" s="300"/>
      <c r="CM52" s="399"/>
      <c r="CN52" s="350"/>
      <c r="CO52" s="351"/>
      <c r="CP52" s="351"/>
      <c r="CQ52" s="351"/>
      <c r="CR52" s="351"/>
      <c r="CS52" s="351"/>
      <c r="CT52" s="351"/>
      <c r="CU52" s="382"/>
    </row>
    <row r="53" spans="1:99" ht="12.75">
      <c r="A53" s="270"/>
      <c r="B53" s="270"/>
      <c r="C53" s="270"/>
      <c r="D53" s="270"/>
      <c r="E53" s="271"/>
      <c r="F53" s="400" t="s">
        <v>316</v>
      </c>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250" t="s">
        <v>318</v>
      </c>
      <c r="BE53" s="251"/>
      <c r="BF53" s="251"/>
      <c r="BG53" s="251"/>
      <c r="BH53" s="251"/>
      <c r="BI53" s="252"/>
      <c r="BJ53" s="255" t="s">
        <v>837</v>
      </c>
      <c r="BK53" s="251"/>
      <c r="BL53" s="251"/>
      <c r="BM53" s="251"/>
      <c r="BN53" s="251"/>
      <c r="BO53" s="252"/>
      <c r="BP53" s="293">
        <v>4840000</v>
      </c>
      <c r="BQ53" s="294"/>
      <c r="BR53" s="294"/>
      <c r="BS53" s="294"/>
      <c r="BT53" s="294"/>
      <c r="BU53" s="294"/>
      <c r="BV53" s="294"/>
      <c r="BW53" s="398"/>
      <c r="BX53" s="293"/>
      <c r="BY53" s="294"/>
      <c r="BZ53" s="294"/>
      <c r="CA53" s="294"/>
      <c r="CB53" s="294"/>
      <c r="CC53" s="294"/>
      <c r="CD53" s="294"/>
      <c r="CE53" s="398"/>
      <c r="CF53" s="293"/>
      <c r="CG53" s="294"/>
      <c r="CH53" s="294"/>
      <c r="CI53" s="294"/>
      <c r="CJ53" s="294"/>
      <c r="CK53" s="294"/>
      <c r="CL53" s="294"/>
      <c r="CM53" s="398"/>
      <c r="CN53" s="347"/>
      <c r="CO53" s="348"/>
      <c r="CP53" s="348"/>
      <c r="CQ53" s="348"/>
      <c r="CR53" s="348"/>
      <c r="CS53" s="348"/>
      <c r="CT53" s="348"/>
      <c r="CU53" s="381"/>
    </row>
    <row r="54" spans="1:99" ht="13.5" thickBot="1">
      <c r="A54" s="270"/>
      <c r="B54" s="270"/>
      <c r="C54" s="270"/>
      <c r="D54" s="270"/>
      <c r="E54" s="271"/>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404"/>
      <c r="BE54" s="405"/>
      <c r="BF54" s="405"/>
      <c r="BG54" s="405"/>
      <c r="BH54" s="405"/>
      <c r="BI54" s="406"/>
      <c r="BJ54" s="407"/>
      <c r="BK54" s="405"/>
      <c r="BL54" s="405"/>
      <c r="BM54" s="405"/>
      <c r="BN54" s="405"/>
      <c r="BO54" s="406"/>
      <c r="BP54" s="401"/>
      <c r="BQ54" s="402"/>
      <c r="BR54" s="402"/>
      <c r="BS54" s="402"/>
      <c r="BT54" s="402"/>
      <c r="BU54" s="402"/>
      <c r="BV54" s="402"/>
      <c r="BW54" s="403"/>
      <c r="BX54" s="401"/>
      <c r="BY54" s="402"/>
      <c r="BZ54" s="402"/>
      <c r="CA54" s="402"/>
      <c r="CB54" s="402"/>
      <c r="CC54" s="402"/>
      <c r="CD54" s="402"/>
      <c r="CE54" s="403"/>
      <c r="CF54" s="401"/>
      <c r="CG54" s="402"/>
      <c r="CH54" s="402"/>
      <c r="CI54" s="402"/>
      <c r="CJ54" s="402"/>
      <c r="CK54" s="402"/>
      <c r="CL54" s="402"/>
      <c r="CM54" s="403"/>
      <c r="CN54" s="408"/>
      <c r="CO54" s="409"/>
      <c r="CP54" s="409"/>
      <c r="CQ54" s="409"/>
      <c r="CR54" s="409"/>
      <c r="CS54" s="409"/>
      <c r="CT54" s="409"/>
      <c r="CU54" s="410"/>
    </row>
    <row r="55" spans="1:99" ht="12.75">
      <c r="A55" s="270"/>
      <c r="B55" s="270"/>
      <c r="C55" s="270"/>
      <c r="D55" s="270"/>
      <c r="E55" s="271"/>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250" t="s">
        <v>838</v>
      </c>
      <c r="BE55" s="251"/>
      <c r="BF55" s="251"/>
      <c r="BG55" s="251"/>
      <c r="BH55" s="251"/>
      <c r="BI55" s="252"/>
      <c r="BJ55" s="255" t="s">
        <v>839</v>
      </c>
      <c r="BK55" s="251"/>
      <c r="BL55" s="251"/>
      <c r="BM55" s="251"/>
      <c r="BN55" s="251"/>
      <c r="BO55" s="252"/>
      <c r="BP55" s="293"/>
      <c r="BQ55" s="294"/>
      <c r="BR55" s="294"/>
      <c r="BS55" s="294"/>
      <c r="BT55" s="294"/>
      <c r="BU55" s="294"/>
      <c r="BV55" s="294"/>
      <c r="BW55" s="398"/>
      <c r="BX55" s="293">
        <v>4840000</v>
      </c>
      <c r="BY55" s="294"/>
      <c r="BZ55" s="294"/>
      <c r="CA55" s="294"/>
      <c r="CB55" s="294"/>
      <c r="CC55" s="294"/>
      <c r="CD55" s="294"/>
      <c r="CE55" s="398"/>
      <c r="CF55" s="293"/>
      <c r="CG55" s="294"/>
      <c r="CH55" s="294"/>
      <c r="CI55" s="294"/>
      <c r="CJ55" s="294"/>
      <c r="CK55" s="294"/>
      <c r="CL55" s="294"/>
      <c r="CM55" s="398"/>
      <c r="CN55" s="347"/>
      <c r="CO55" s="348"/>
      <c r="CP55" s="348"/>
      <c r="CQ55" s="348"/>
      <c r="CR55" s="348"/>
      <c r="CS55" s="348"/>
      <c r="CT55" s="348"/>
      <c r="CU55" s="381"/>
    </row>
    <row r="56" spans="1:99" ht="13.5" thickBot="1">
      <c r="A56" s="270"/>
      <c r="B56" s="270"/>
      <c r="C56" s="270"/>
      <c r="D56" s="270"/>
      <c r="E56" s="271"/>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404"/>
      <c r="BE56" s="405"/>
      <c r="BF56" s="405"/>
      <c r="BG56" s="405"/>
      <c r="BH56" s="405"/>
      <c r="BI56" s="406"/>
      <c r="BJ56" s="407"/>
      <c r="BK56" s="405"/>
      <c r="BL56" s="405"/>
      <c r="BM56" s="405"/>
      <c r="BN56" s="405"/>
      <c r="BO56" s="406"/>
      <c r="BP56" s="401"/>
      <c r="BQ56" s="402"/>
      <c r="BR56" s="402"/>
      <c r="BS56" s="402"/>
      <c r="BT56" s="402"/>
      <c r="BU56" s="402"/>
      <c r="BV56" s="402"/>
      <c r="BW56" s="403"/>
      <c r="BX56" s="401"/>
      <c r="BY56" s="402"/>
      <c r="BZ56" s="402"/>
      <c r="CA56" s="402"/>
      <c r="CB56" s="402"/>
      <c r="CC56" s="402"/>
      <c r="CD56" s="402"/>
      <c r="CE56" s="403"/>
      <c r="CF56" s="401"/>
      <c r="CG56" s="402"/>
      <c r="CH56" s="402"/>
      <c r="CI56" s="402"/>
      <c r="CJ56" s="402"/>
      <c r="CK56" s="402"/>
      <c r="CL56" s="402"/>
      <c r="CM56" s="403"/>
      <c r="CN56" s="408"/>
      <c r="CO56" s="409"/>
      <c r="CP56" s="409"/>
      <c r="CQ56" s="409"/>
      <c r="CR56" s="409"/>
      <c r="CS56" s="409"/>
      <c r="CT56" s="409"/>
      <c r="CU56" s="410"/>
    </row>
    <row r="57" spans="1:99" ht="12.75">
      <c r="A57" s="270"/>
      <c r="B57" s="270"/>
      <c r="C57" s="270"/>
      <c r="D57" s="270"/>
      <c r="E57" s="271"/>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250" t="s">
        <v>840</v>
      </c>
      <c r="BE57" s="251"/>
      <c r="BF57" s="251"/>
      <c r="BG57" s="251"/>
      <c r="BH57" s="251"/>
      <c r="BI57" s="252"/>
      <c r="BJ57" s="255" t="s">
        <v>841</v>
      </c>
      <c r="BK57" s="251"/>
      <c r="BL57" s="251"/>
      <c r="BM57" s="251"/>
      <c r="BN57" s="251"/>
      <c r="BO57" s="252"/>
      <c r="BP57" s="293"/>
      <c r="BQ57" s="294"/>
      <c r="BR57" s="294"/>
      <c r="BS57" s="294"/>
      <c r="BT57" s="294"/>
      <c r="BU57" s="294"/>
      <c r="BV57" s="294"/>
      <c r="BW57" s="398"/>
      <c r="BX57" s="293"/>
      <c r="BY57" s="294"/>
      <c r="BZ57" s="294"/>
      <c r="CA57" s="294"/>
      <c r="CB57" s="294"/>
      <c r="CC57" s="294"/>
      <c r="CD57" s="294"/>
      <c r="CE57" s="398"/>
      <c r="CF57" s="293">
        <v>4840000</v>
      </c>
      <c r="CG57" s="294"/>
      <c r="CH57" s="294"/>
      <c r="CI57" s="294"/>
      <c r="CJ57" s="294"/>
      <c r="CK57" s="294"/>
      <c r="CL57" s="294"/>
      <c r="CM57" s="398"/>
      <c r="CN57" s="347"/>
      <c r="CO57" s="348"/>
      <c r="CP57" s="348"/>
      <c r="CQ57" s="348"/>
      <c r="CR57" s="348"/>
      <c r="CS57" s="348"/>
      <c r="CT57" s="348"/>
      <c r="CU57" s="381"/>
    </row>
    <row r="58" spans="1:99" ht="13.5" thickBot="1">
      <c r="A58" s="270"/>
      <c r="B58" s="270"/>
      <c r="C58" s="270"/>
      <c r="D58" s="270"/>
      <c r="E58" s="271"/>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404"/>
      <c r="BE58" s="405"/>
      <c r="BF58" s="405"/>
      <c r="BG58" s="405"/>
      <c r="BH58" s="405"/>
      <c r="BI58" s="406"/>
      <c r="BJ58" s="407"/>
      <c r="BK58" s="405"/>
      <c r="BL58" s="405"/>
      <c r="BM58" s="405"/>
      <c r="BN58" s="405"/>
      <c r="BO58" s="406"/>
      <c r="BP58" s="401"/>
      <c r="BQ58" s="402"/>
      <c r="BR58" s="402"/>
      <c r="BS58" s="402"/>
      <c r="BT58" s="402"/>
      <c r="BU58" s="402"/>
      <c r="BV58" s="402"/>
      <c r="BW58" s="403"/>
      <c r="BX58" s="401"/>
      <c r="BY58" s="402"/>
      <c r="BZ58" s="402"/>
      <c r="CA58" s="402"/>
      <c r="CB58" s="402"/>
      <c r="CC58" s="402"/>
      <c r="CD58" s="402"/>
      <c r="CE58" s="403"/>
      <c r="CF58" s="401"/>
      <c r="CG58" s="402"/>
      <c r="CH58" s="402"/>
      <c r="CI58" s="402"/>
      <c r="CJ58" s="402"/>
      <c r="CK58" s="402"/>
      <c r="CL58" s="402"/>
      <c r="CM58" s="403"/>
      <c r="CN58" s="408"/>
      <c r="CO58" s="409"/>
      <c r="CP58" s="409"/>
      <c r="CQ58" s="409"/>
      <c r="CR58" s="409"/>
      <c r="CS58" s="409"/>
      <c r="CT58" s="409"/>
      <c r="CU58" s="410"/>
    </row>
    <row r="61" ht="12.75">
      <c r="A61" s="4" t="s">
        <v>319</v>
      </c>
    </row>
    <row r="62" spans="1:80" ht="12.75">
      <c r="A62" s="4" t="s">
        <v>320</v>
      </c>
      <c r="W62" s="200" t="s">
        <v>739</v>
      </c>
      <c r="X62" s="200"/>
      <c r="Y62" s="200"/>
      <c r="Z62" s="200"/>
      <c r="AA62" s="200"/>
      <c r="AB62" s="200"/>
      <c r="AC62" s="200"/>
      <c r="AD62" s="200"/>
      <c r="AE62" s="200"/>
      <c r="AF62" s="200"/>
      <c r="AG62" s="200"/>
      <c r="AH62" s="200"/>
      <c r="AI62" s="200"/>
      <c r="AJ62" s="200"/>
      <c r="AK62" s="200"/>
      <c r="AL62" s="200"/>
      <c r="AM62" s="200"/>
      <c r="AN62" s="200"/>
      <c r="AO62" s="200"/>
      <c r="AP62" s="200"/>
      <c r="AQ62" s="200"/>
      <c r="AR62" s="14"/>
      <c r="AS62" s="200"/>
      <c r="AT62" s="200"/>
      <c r="AU62" s="200"/>
      <c r="AV62" s="200"/>
      <c r="AW62" s="200"/>
      <c r="AX62" s="200"/>
      <c r="AY62" s="200"/>
      <c r="AZ62" s="200"/>
      <c r="BA62" s="200"/>
      <c r="BB62" s="200"/>
      <c r="BC62" s="200"/>
      <c r="BD62" s="200"/>
      <c r="BE62" s="200"/>
      <c r="BF62" s="200"/>
      <c r="BG62" s="14"/>
      <c r="BH62" s="200" t="s">
        <v>773</v>
      </c>
      <c r="BI62" s="200"/>
      <c r="BJ62" s="200"/>
      <c r="BK62" s="200"/>
      <c r="BL62" s="200"/>
      <c r="BM62" s="200"/>
      <c r="BN62" s="200"/>
      <c r="BO62" s="200"/>
      <c r="BP62" s="200"/>
      <c r="BQ62" s="200"/>
      <c r="BR62" s="200"/>
      <c r="BS62" s="200"/>
      <c r="BT62" s="200"/>
      <c r="BU62" s="200"/>
      <c r="BV62" s="200"/>
      <c r="BW62" s="200"/>
      <c r="BX62" s="200"/>
      <c r="BY62" s="200"/>
      <c r="BZ62" s="200"/>
      <c r="CA62" s="200"/>
      <c r="CB62" s="200"/>
    </row>
    <row r="63" spans="23:80" s="18" customFormat="1" ht="10.5">
      <c r="W63" s="201" t="s">
        <v>15</v>
      </c>
      <c r="X63" s="201"/>
      <c r="Y63" s="201"/>
      <c r="Z63" s="201"/>
      <c r="AA63" s="201"/>
      <c r="AB63" s="201"/>
      <c r="AC63" s="201"/>
      <c r="AD63" s="201"/>
      <c r="AE63" s="201"/>
      <c r="AF63" s="201"/>
      <c r="AG63" s="201"/>
      <c r="AH63" s="201"/>
      <c r="AI63" s="201"/>
      <c r="AJ63" s="201"/>
      <c r="AK63" s="201"/>
      <c r="AL63" s="201"/>
      <c r="AM63" s="201"/>
      <c r="AN63" s="201"/>
      <c r="AO63" s="201"/>
      <c r="AP63" s="201"/>
      <c r="AQ63" s="201"/>
      <c r="AR63" s="13"/>
      <c r="AS63" s="201" t="s">
        <v>13</v>
      </c>
      <c r="AT63" s="201"/>
      <c r="AU63" s="201"/>
      <c r="AV63" s="201"/>
      <c r="AW63" s="201"/>
      <c r="AX63" s="201"/>
      <c r="AY63" s="201"/>
      <c r="AZ63" s="201"/>
      <c r="BA63" s="201"/>
      <c r="BB63" s="201"/>
      <c r="BC63" s="201"/>
      <c r="BD63" s="201"/>
      <c r="BE63" s="201"/>
      <c r="BF63" s="201"/>
      <c r="BG63" s="13"/>
      <c r="BH63" s="201" t="s">
        <v>14</v>
      </c>
      <c r="BI63" s="201"/>
      <c r="BJ63" s="201"/>
      <c r="BK63" s="201"/>
      <c r="BL63" s="201"/>
      <c r="BM63" s="201"/>
      <c r="BN63" s="201"/>
      <c r="BO63" s="201"/>
      <c r="BP63" s="201"/>
      <c r="BQ63" s="201"/>
      <c r="BR63" s="201"/>
      <c r="BS63" s="201"/>
      <c r="BT63" s="201"/>
      <c r="BU63" s="201"/>
      <c r="BV63" s="201"/>
      <c r="BW63" s="201"/>
      <c r="BX63" s="201"/>
      <c r="BY63" s="201"/>
      <c r="BZ63" s="201"/>
      <c r="CA63" s="201"/>
      <c r="CB63" s="201"/>
    </row>
    <row r="64" ht="4.5" customHeight="1"/>
    <row r="65" spans="1:74" ht="12.75">
      <c r="A65" s="4" t="s">
        <v>325</v>
      </c>
      <c r="J65" s="200" t="s">
        <v>756</v>
      </c>
      <c r="K65" s="200"/>
      <c r="L65" s="200"/>
      <c r="M65" s="200"/>
      <c r="N65" s="200"/>
      <c r="O65" s="200"/>
      <c r="P65" s="200"/>
      <c r="Q65" s="200"/>
      <c r="R65" s="200"/>
      <c r="S65" s="200"/>
      <c r="T65" s="200"/>
      <c r="U65" s="200"/>
      <c r="V65" s="200"/>
      <c r="W65" s="200"/>
      <c r="X65" s="200"/>
      <c r="Y65" s="200"/>
      <c r="Z65" s="200"/>
      <c r="AA65" s="200"/>
      <c r="AB65" s="200"/>
      <c r="AC65" s="200"/>
      <c r="AD65" s="200"/>
      <c r="AF65" s="200" t="s">
        <v>774</v>
      </c>
      <c r="AG65" s="200"/>
      <c r="AH65" s="200"/>
      <c r="AI65" s="200"/>
      <c r="AJ65" s="200"/>
      <c r="AK65" s="200"/>
      <c r="AL65" s="200"/>
      <c r="AM65" s="200"/>
      <c r="AN65" s="200"/>
      <c r="AO65" s="200"/>
      <c r="AP65" s="200"/>
      <c r="AQ65" s="200"/>
      <c r="AR65" s="200"/>
      <c r="AS65" s="200"/>
      <c r="AT65" s="200"/>
      <c r="AU65" s="200"/>
      <c r="AV65" s="200"/>
      <c r="AW65" s="200"/>
      <c r="AX65" s="200"/>
      <c r="AY65" s="200"/>
      <c r="AZ65" s="200"/>
      <c r="BB65" s="200" t="s">
        <v>741</v>
      </c>
      <c r="BC65" s="200"/>
      <c r="BD65" s="200"/>
      <c r="BE65" s="200"/>
      <c r="BF65" s="200"/>
      <c r="BG65" s="200"/>
      <c r="BH65" s="200"/>
      <c r="BI65" s="200"/>
      <c r="BJ65" s="200"/>
      <c r="BK65" s="200"/>
      <c r="BL65" s="200"/>
      <c r="BM65" s="200"/>
      <c r="BN65" s="200"/>
      <c r="BO65" s="200"/>
      <c r="BP65" s="200"/>
      <c r="BQ65" s="200"/>
      <c r="BR65" s="200"/>
      <c r="BS65" s="200"/>
      <c r="BT65" s="200"/>
      <c r="BU65" s="200"/>
      <c r="BV65" s="200"/>
    </row>
    <row r="66" spans="10:74" s="18" customFormat="1" ht="10.5">
      <c r="J66" s="201" t="s">
        <v>15</v>
      </c>
      <c r="K66" s="201"/>
      <c r="L66" s="201"/>
      <c r="M66" s="201"/>
      <c r="N66" s="201"/>
      <c r="O66" s="201"/>
      <c r="P66" s="201"/>
      <c r="Q66" s="201"/>
      <c r="R66" s="201"/>
      <c r="S66" s="201"/>
      <c r="T66" s="201"/>
      <c r="U66" s="201"/>
      <c r="V66" s="201"/>
      <c r="W66" s="201"/>
      <c r="X66" s="201"/>
      <c r="Y66" s="201"/>
      <c r="Z66" s="201"/>
      <c r="AA66" s="201"/>
      <c r="AB66" s="201"/>
      <c r="AC66" s="201"/>
      <c r="AD66" s="201"/>
      <c r="AF66" s="201" t="s">
        <v>326</v>
      </c>
      <c r="AG66" s="201"/>
      <c r="AH66" s="201"/>
      <c r="AI66" s="201"/>
      <c r="AJ66" s="201"/>
      <c r="AK66" s="201"/>
      <c r="AL66" s="201"/>
      <c r="AM66" s="201"/>
      <c r="AN66" s="201"/>
      <c r="AO66" s="201"/>
      <c r="AP66" s="201"/>
      <c r="AQ66" s="201"/>
      <c r="AR66" s="201"/>
      <c r="AS66" s="201"/>
      <c r="AT66" s="201"/>
      <c r="AU66" s="201"/>
      <c r="AV66" s="201"/>
      <c r="AW66" s="201"/>
      <c r="AX66" s="201"/>
      <c r="AY66" s="201"/>
      <c r="AZ66" s="201"/>
      <c r="BB66" s="201" t="s">
        <v>339</v>
      </c>
      <c r="BC66" s="201"/>
      <c r="BD66" s="201"/>
      <c r="BE66" s="201"/>
      <c r="BF66" s="201"/>
      <c r="BG66" s="201"/>
      <c r="BH66" s="201"/>
      <c r="BI66" s="201"/>
      <c r="BJ66" s="201"/>
      <c r="BK66" s="201"/>
      <c r="BL66" s="201"/>
      <c r="BM66" s="201"/>
      <c r="BN66" s="201"/>
      <c r="BO66" s="201"/>
      <c r="BP66" s="201"/>
      <c r="BQ66" s="201"/>
      <c r="BR66" s="201"/>
      <c r="BS66" s="201"/>
      <c r="BT66" s="201"/>
      <c r="BU66" s="201"/>
      <c r="BV66" s="201"/>
    </row>
    <row r="67" ht="4.5" customHeight="1"/>
    <row r="68" spans="2:24" ht="12.75">
      <c r="B68" s="5" t="s">
        <v>12</v>
      </c>
      <c r="C68" s="202"/>
      <c r="D68" s="202"/>
      <c r="E68" s="202"/>
      <c r="F68" s="4" t="s">
        <v>8</v>
      </c>
      <c r="H68" s="202"/>
      <c r="I68" s="202"/>
      <c r="J68" s="202"/>
      <c r="K68" s="202"/>
      <c r="L68" s="202"/>
      <c r="M68" s="202"/>
      <c r="N68" s="202"/>
      <c r="O68" s="202"/>
      <c r="P68" s="202"/>
      <c r="Q68" s="202"/>
      <c r="R68" s="202"/>
      <c r="S68" s="203">
        <v>20</v>
      </c>
      <c r="T68" s="203"/>
      <c r="U68" s="204"/>
      <c r="V68" s="204"/>
      <c r="W68" s="204"/>
      <c r="X68" s="4" t="s">
        <v>9</v>
      </c>
    </row>
    <row r="69" ht="13.5" thickBot="1"/>
    <row r="70" spans="1:60" ht="12.75">
      <c r="A70" s="20"/>
      <c r="B70" s="21" t="s">
        <v>327</v>
      </c>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2"/>
    </row>
    <row r="71" spans="1:60" ht="12.75">
      <c r="A71" s="23"/>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4"/>
    </row>
    <row r="72" spans="1:60" s="19" customFormat="1" ht="10.5">
      <c r="A72" s="25"/>
      <c r="B72" s="201" t="s">
        <v>328</v>
      </c>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6"/>
    </row>
    <row r="73" spans="1:60" ht="12.75">
      <c r="A73" s="23"/>
      <c r="B73" s="200"/>
      <c r="C73" s="200"/>
      <c r="D73" s="200"/>
      <c r="E73" s="200"/>
      <c r="F73" s="200"/>
      <c r="G73" s="200"/>
      <c r="H73" s="200"/>
      <c r="I73" s="200"/>
      <c r="J73" s="200"/>
      <c r="K73" s="200"/>
      <c r="L73" s="200"/>
      <c r="M73" s="200"/>
      <c r="N73" s="200"/>
      <c r="O73" s="200"/>
      <c r="P73" s="6"/>
      <c r="Q73" s="6"/>
      <c r="R73" s="6"/>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4"/>
    </row>
    <row r="74" spans="1:60" s="18" customFormat="1" ht="10.5">
      <c r="A74" s="27"/>
      <c r="B74" s="201" t="s">
        <v>13</v>
      </c>
      <c r="C74" s="201"/>
      <c r="D74" s="201"/>
      <c r="E74" s="201"/>
      <c r="F74" s="201"/>
      <c r="G74" s="201"/>
      <c r="H74" s="201"/>
      <c r="I74" s="201"/>
      <c r="J74" s="201"/>
      <c r="K74" s="201"/>
      <c r="L74" s="201"/>
      <c r="M74" s="201"/>
      <c r="N74" s="201"/>
      <c r="O74" s="201"/>
      <c r="P74" s="28"/>
      <c r="Q74" s="28"/>
      <c r="R74" s="28"/>
      <c r="S74" s="201" t="s">
        <v>14</v>
      </c>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9"/>
    </row>
    <row r="75" spans="1:60" ht="12.75">
      <c r="A75" s="23"/>
      <c r="B75" s="30" t="s">
        <v>12</v>
      </c>
      <c r="C75" s="202"/>
      <c r="D75" s="202"/>
      <c r="E75" s="202"/>
      <c r="F75" s="6" t="s">
        <v>8</v>
      </c>
      <c r="G75" s="6"/>
      <c r="H75" s="202"/>
      <c r="I75" s="202"/>
      <c r="J75" s="202"/>
      <c r="K75" s="202"/>
      <c r="L75" s="202"/>
      <c r="M75" s="202"/>
      <c r="N75" s="202"/>
      <c r="O75" s="202"/>
      <c r="P75" s="202"/>
      <c r="Q75" s="202"/>
      <c r="R75" s="202"/>
      <c r="S75" s="411">
        <v>20</v>
      </c>
      <c r="T75" s="411"/>
      <c r="U75" s="204"/>
      <c r="V75" s="204"/>
      <c r="W75" s="204"/>
      <c r="X75" s="6" t="s">
        <v>9</v>
      </c>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24"/>
    </row>
    <row r="76" spans="1:60" ht="4.5" customHeight="1" thickBot="1">
      <c r="A76" s="3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3"/>
    </row>
  </sheetData>
  <sheetProtection/>
  <mergeCells count="290">
    <mergeCell ref="C75:E75"/>
    <mergeCell ref="H75:R75"/>
    <mergeCell ref="S75:T75"/>
    <mergeCell ref="U75:W75"/>
    <mergeCell ref="S68:T68"/>
    <mergeCell ref="U68:W68"/>
    <mergeCell ref="B73:O73"/>
    <mergeCell ref="S73:BG73"/>
    <mergeCell ref="B74:O74"/>
    <mergeCell ref="S74:BG74"/>
    <mergeCell ref="CN57:CU58"/>
    <mergeCell ref="F58:BC58"/>
    <mergeCell ref="W62:AQ62"/>
    <mergeCell ref="AS62:BF62"/>
    <mergeCell ref="BH62:CB62"/>
    <mergeCell ref="W63:AQ63"/>
    <mergeCell ref="AS63:BF63"/>
    <mergeCell ref="BH63:CB63"/>
    <mergeCell ref="CF55:CM56"/>
    <mergeCell ref="CN55:CU56"/>
    <mergeCell ref="F56:BC56"/>
    <mergeCell ref="A57:E58"/>
    <mergeCell ref="F57:BC57"/>
    <mergeCell ref="BD57:BI58"/>
    <mergeCell ref="BJ57:BO58"/>
    <mergeCell ref="BP57:BW58"/>
    <mergeCell ref="BX57:CE58"/>
    <mergeCell ref="CF57:CM58"/>
    <mergeCell ref="A55:E56"/>
    <mergeCell ref="F55:BC55"/>
    <mergeCell ref="BD55:BI56"/>
    <mergeCell ref="BJ55:BO56"/>
    <mergeCell ref="BP55:BW56"/>
    <mergeCell ref="BX55:CE56"/>
    <mergeCell ref="CN46:CU46"/>
    <mergeCell ref="CN49:CU50"/>
    <mergeCell ref="CN51:CU52"/>
    <mergeCell ref="CN53:CU54"/>
    <mergeCell ref="CN47:CU48"/>
    <mergeCell ref="CF47:CM48"/>
    <mergeCell ref="CF51:CM52"/>
    <mergeCell ref="BX53:CE54"/>
    <mergeCell ref="CF53:CM54"/>
    <mergeCell ref="F54:BC54"/>
    <mergeCell ref="F53:BC53"/>
    <mergeCell ref="BD53:BI54"/>
    <mergeCell ref="BJ53:BO54"/>
    <mergeCell ref="BP53:BW54"/>
    <mergeCell ref="F51:BC51"/>
    <mergeCell ref="BD51:BI52"/>
    <mergeCell ref="BX46:CE46"/>
    <mergeCell ref="BX49:CE50"/>
    <mergeCell ref="BJ51:BO52"/>
    <mergeCell ref="BP51:BW52"/>
    <mergeCell ref="BX51:CE52"/>
    <mergeCell ref="F52:BC52"/>
    <mergeCell ref="F49:BC49"/>
    <mergeCell ref="BD49:BI50"/>
    <mergeCell ref="CF40:CM41"/>
    <mergeCell ref="CF42:CM42"/>
    <mergeCell ref="CF43:CM43"/>
    <mergeCell ref="BP46:BW46"/>
    <mergeCell ref="BJ49:BO50"/>
    <mergeCell ref="BP49:BW50"/>
    <mergeCell ref="BJ46:BO46"/>
    <mergeCell ref="CF46:CM46"/>
    <mergeCell ref="CF49:CM50"/>
    <mergeCell ref="BX44:CE45"/>
    <mergeCell ref="CF44:CM45"/>
    <mergeCell ref="BX39:CE39"/>
    <mergeCell ref="BX40:CE41"/>
    <mergeCell ref="BX42:CE42"/>
    <mergeCell ref="CN39:CU39"/>
    <mergeCell ref="CN40:CU41"/>
    <mergeCell ref="CN42:CU42"/>
    <mergeCell ref="CN43:CU43"/>
    <mergeCell ref="CN44:CU45"/>
    <mergeCell ref="BX43:CE43"/>
    <mergeCell ref="F44:BC44"/>
    <mergeCell ref="BJ44:BO45"/>
    <mergeCell ref="BP40:BW41"/>
    <mergeCell ref="BP42:BW42"/>
    <mergeCell ref="BD43:BI43"/>
    <mergeCell ref="BJ43:BO43"/>
    <mergeCell ref="BP43:BW43"/>
    <mergeCell ref="BD44:BI45"/>
    <mergeCell ref="BP44:BW45"/>
    <mergeCell ref="A40:E41"/>
    <mergeCell ref="BJ40:BO41"/>
    <mergeCell ref="A42:E42"/>
    <mergeCell ref="F42:BC42"/>
    <mergeCell ref="BD42:BI42"/>
    <mergeCell ref="BJ42:BO42"/>
    <mergeCell ref="F40:BC40"/>
    <mergeCell ref="BD40:BI41"/>
    <mergeCell ref="CF19:CM21"/>
    <mergeCell ref="CN19:CU21"/>
    <mergeCell ref="BD10:BI18"/>
    <mergeCell ref="CN38:CU38"/>
    <mergeCell ref="BJ39:BO39"/>
    <mergeCell ref="A39:E39"/>
    <mergeCell ref="BP39:BW39"/>
    <mergeCell ref="CF39:CM39"/>
    <mergeCell ref="BD39:BI39"/>
    <mergeCell ref="CF35:CM36"/>
    <mergeCell ref="BD46:BI46"/>
    <mergeCell ref="F45:BC45"/>
    <mergeCell ref="CN10:CU18"/>
    <mergeCell ref="BD19:BI21"/>
    <mergeCell ref="BJ19:BO21"/>
    <mergeCell ref="BP19:BW21"/>
    <mergeCell ref="BX19:CE21"/>
    <mergeCell ref="CF38:CM38"/>
    <mergeCell ref="CF37:CM37"/>
    <mergeCell ref="CN37:CU37"/>
    <mergeCell ref="F48:BC48"/>
    <mergeCell ref="F18:BC18"/>
    <mergeCell ref="F19:BC19"/>
    <mergeCell ref="F30:BC30"/>
    <mergeCell ref="BJ10:BO18"/>
    <mergeCell ref="F41:BC41"/>
    <mergeCell ref="BJ47:BO48"/>
    <mergeCell ref="F43:BC43"/>
    <mergeCell ref="BD47:BI48"/>
    <mergeCell ref="F31:BC31"/>
    <mergeCell ref="BD8:BI8"/>
    <mergeCell ref="BP8:BW8"/>
    <mergeCell ref="A38:E38"/>
    <mergeCell ref="F38:BC38"/>
    <mergeCell ref="BD38:BI38"/>
    <mergeCell ref="BJ38:BO38"/>
    <mergeCell ref="BP38:BW38"/>
    <mergeCell ref="BP37:BW37"/>
    <mergeCell ref="F10:BC10"/>
    <mergeCell ref="F35:BC35"/>
    <mergeCell ref="BD3:BI3"/>
    <mergeCell ref="F4:BC4"/>
    <mergeCell ref="BD4:BI4"/>
    <mergeCell ref="BP4:BW4"/>
    <mergeCell ref="F5:BC5"/>
    <mergeCell ref="BP5:BW5"/>
    <mergeCell ref="BJ3:BO3"/>
    <mergeCell ref="BP3:CU3"/>
    <mergeCell ref="F3:BC3"/>
    <mergeCell ref="BJ4:BO4"/>
    <mergeCell ref="BX4:CE4"/>
    <mergeCell ref="CF4:CM4"/>
    <mergeCell ref="BX5:CE5"/>
    <mergeCell ref="CF5:CM5"/>
    <mergeCell ref="CN8:CU8"/>
    <mergeCell ref="CN4:CU4"/>
    <mergeCell ref="CN6:CU6"/>
    <mergeCell ref="CF6:CM6"/>
    <mergeCell ref="CN5:CU5"/>
    <mergeCell ref="BX9:CE9"/>
    <mergeCell ref="A3:E3"/>
    <mergeCell ref="A4:E4"/>
    <mergeCell ref="A5:E5"/>
    <mergeCell ref="A6:E6"/>
    <mergeCell ref="A37:E37"/>
    <mergeCell ref="F37:BC37"/>
    <mergeCell ref="F9:BC9"/>
    <mergeCell ref="F6:BC6"/>
    <mergeCell ref="A35:E36"/>
    <mergeCell ref="BD6:BI6"/>
    <mergeCell ref="BJ6:BO6"/>
    <mergeCell ref="BD5:BI5"/>
    <mergeCell ref="CF8:CM8"/>
    <mergeCell ref="BJ8:BO8"/>
    <mergeCell ref="BX8:CE8"/>
    <mergeCell ref="BJ5:BO5"/>
    <mergeCell ref="BD7:BI7"/>
    <mergeCell ref="BP6:BW6"/>
    <mergeCell ref="BX6:CE6"/>
    <mergeCell ref="CN35:CU36"/>
    <mergeCell ref="CN9:CU9"/>
    <mergeCell ref="CN7:CU7"/>
    <mergeCell ref="CF32:CM32"/>
    <mergeCell ref="CN22:CU23"/>
    <mergeCell ref="CF22:CM23"/>
    <mergeCell ref="CF24:CM26"/>
    <mergeCell ref="CN30:CU31"/>
    <mergeCell ref="CF33:CM34"/>
    <mergeCell ref="CF30:CM31"/>
    <mergeCell ref="BP7:BW7"/>
    <mergeCell ref="BX7:CE7"/>
    <mergeCell ref="CF7:CM7"/>
    <mergeCell ref="BJ7:BO7"/>
    <mergeCell ref="BP10:BW18"/>
    <mergeCell ref="BX10:CE18"/>
    <mergeCell ref="CF10:CM18"/>
    <mergeCell ref="BP9:BW9"/>
    <mergeCell ref="CF9:CM9"/>
    <mergeCell ref="BJ9:BO9"/>
    <mergeCell ref="BD9:BI9"/>
    <mergeCell ref="F33:BC33"/>
    <mergeCell ref="BD33:BI34"/>
    <mergeCell ref="BJ33:BO34"/>
    <mergeCell ref="F7:BC7"/>
    <mergeCell ref="CN33:CU34"/>
    <mergeCell ref="CN24:CU26"/>
    <mergeCell ref="CF27:CM29"/>
    <mergeCell ref="CN27:CU29"/>
    <mergeCell ref="F28:BC28"/>
    <mergeCell ref="F27:BC27"/>
    <mergeCell ref="BD27:BI29"/>
    <mergeCell ref="BJ27:BO29"/>
    <mergeCell ref="BP27:BW29"/>
    <mergeCell ref="BX27:CE29"/>
    <mergeCell ref="CN32:CU32"/>
    <mergeCell ref="F32:BC32"/>
    <mergeCell ref="BD32:BI32"/>
    <mergeCell ref="BJ32:BO32"/>
    <mergeCell ref="BX32:CE32"/>
    <mergeCell ref="BP47:BW48"/>
    <mergeCell ref="BX47:CE48"/>
    <mergeCell ref="BP35:BW36"/>
    <mergeCell ref="BX35:CE36"/>
    <mergeCell ref="BD35:BI36"/>
    <mergeCell ref="BJ35:BO36"/>
    <mergeCell ref="BX37:CE37"/>
    <mergeCell ref="BD37:BI37"/>
    <mergeCell ref="BJ37:BO37"/>
    <mergeCell ref="BX38:CE38"/>
    <mergeCell ref="F36:BC36"/>
    <mergeCell ref="BP30:BW31"/>
    <mergeCell ref="BX30:CE31"/>
    <mergeCell ref="BX33:CE34"/>
    <mergeCell ref="F34:BC34"/>
    <mergeCell ref="BP33:BW34"/>
    <mergeCell ref="BP32:BW32"/>
    <mergeCell ref="BD30:BI31"/>
    <mergeCell ref="BJ30:BO31"/>
    <mergeCell ref="BJ22:BO23"/>
    <mergeCell ref="BP22:BW23"/>
    <mergeCell ref="F23:BC23"/>
    <mergeCell ref="F24:BC24"/>
    <mergeCell ref="BD24:BI26"/>
    <mergeCell ref="BJ24:BO26"/>
    <mergeCell ref="BP24:BW26"/>
    <mergeCell ref="F26:BC26"/>
    <mergeCell ref="A49:E50"/>
    <mergeCell ref="A32:E32"/>
    <mergeCell ref="F29:BC29"/>
    <mergeCell ref="F50:BC50"/>
    <mergeCell ref="F46:BC46"/>
    <mergeCell ref="A43:E43"/>
    <mergeCell ref="A44:E45"/>
    <mergeCell ref="A46:E46"/>
    <mergeCell ref="F47:BC47"/>
    <mergeCell ref="F39:BC39"/>
    <mergeCell ref="A51:E52"/>
    <mergeCell ref="A53:E54"/>
    <mergeCell ref="A10:E18"/>
    <mergeCell ref="A19:E21"/>
    <mergeCell ref="A30:E31"/>
    <mergeCell ref="A22:E23"/>
    <mergeCell ref="A24:E26"/>
    <mergeCell ref="A27:E29"/>
    <mergeCell ref="A47:E48"/>
    <mergeCell ref="A33:E34"/>
    <mergeCell ref="B71:BG71"/>
    <mergeCell ref="B72:BG72"/>
    <mergeCell ref="J65:AD65"/>
    <mergeCell ref="AF65:AZ65"/>
    <mergeCell ref="BB65:BV65"/>
    <mergeCell ref="J66:AD66"/>
    <mergeCell ref="AF66:AZ66"/>
    <mergeCell ref="BB66:BV66"/>
    <mergeCell ref="C68:E68"/>
    <mergeCell ref="H68:R68"/>
    <mergeCell ref="BX22:CE23"/>
    <mergeCell ref="BX24:CE26"/>
    <mergeCell ref="A1:CU1"/>
    <mergeCell ref="F12:BC12"/>
    <mergeCell ref="F13:BC13"/>
    <mergeCell ref="F14:BC14"/>
    <mergeCell ref="F15:BC15"/>
    <mergeCell ref="F16:BC16"/>
    <mergeCell ref="F22:BC22"/>
    <mergeCell ref="BD22:BI23"/>
    <mergeCell ref="A7:E7"/>
    <mergeCell ref="A8:E8"/>
    <mergeCell ref="A9:E9"/>
    <mergeCell ref="F11:BC11"/>
    <mergeCell ref="F17:BC17"/>
    <mergeCell ref="F25:BC25"/>
    <mergeCell ref="F21:BC21"/>
    <mergeCell ref="F20:BC20"/>
    <mergeCell ref="F8:BC8"/>
  </mergeCells>
  <printOptions/>
  <pageMargins left="0.3937007874015748" right="0.3937007874015748" top="0.7874015748031497" bottom="0.3937007874015748" header="0.2755905511811024" footer="0.2755905511811024"/>
  <pageSetup horizontalDpi="600" verticalDpi="600" orientation="landscape" paperSize="9" scale="95"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33"/>
  <sheetViews>
    <sheetView zoomScalePageLayoutView="0" workbookViewId="0" topLeftCell="A1">
      <selection activeCell="AG40" sqref="AG40"/>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412" t="s">
        <v>329</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3"/>
      <c r="CK2" s="413"/>
      <c r="CL2" s="413"/>
      <c r="CM2" s="413"/>
      <c r="CN2" s="413"/>
      <c r="CO2" s="413"/>
      <c r="CP2" s="413"/>
      <c r="CQ2" s="413"/>
      <c r="CR2" s="413"/>
      <c r="CS2" s="413"/>
      <c r="CT2" s="413"/>
      <c r="CU2" s="413"/>
    </row>
    <row r="3" spans="1:99" s="17" customFormat="1" ht="11.25" customHeight="1">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3"/>
      <c r="BY3" s="413"/>
      <c r="BZ3" s="413"/>
      <c r="CA3" s="413"/>
      <c r="CB3" s="413"/>
      <c r="CC3" s="413"/>
      <c r="CD3" s="413"/>
      <c r="CE3" s="413"/>
      <c r="CF3" s="413"/>
      <c r="CG3" s="413"/>
      <c r="CH3" s="413"/>
      <c r="CI3" s="413"/>
      <c r="CJ3" s="413"/>
      <c r="CK3" s="413"/>
      <c r="CL3" s="413"/>
      <c r="CM3" s="413"/>
      <c r="CN3" s="413"/>
      <c r="CO3" s="413"/>
      <c r="CP3" s="413"/>
      <c r="CQ3" s="413"/>
      <c r="CR3" s="413"/>
      <c r="CS3" s="413"/>
      <c r="CT3" s="413"/>
      <c r="CU3" s="413"/>
    </row>
    <row r="4" spans="1:99" s="17" customFormat="1" ht="11.25" customHeight="1">
      <c r="A4" s="412" t="s">
        <v>340</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row>
    <row r="5" spans="1:99" s="17" customFormat="1" ht="11.25" customHeight="1">
      <c r="A5" s="413"/>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row>
    <row r="6" spans="1:99" s="17" customFormat="1" ht="11.25" customHeight="1">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row>
    <row r="7" spans="1:99" s="17" customFormat="1" ht="11.25" customHeight="1">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L7" s="413"/>
      <c r="CM7" s="413"/>
      <c r="CN7" s="413"/>
      <c r="CO7" s="413"/>
      <c r="CP7" s="413"/>
      <c r="CQ7" s="413"/>
      <c r="CR7" s="413"/>
      <c r="CS7" s="413"/>
      <c r="CT7" s="413"/>
      <c r="CU7" s="413"/>
    </row>
    <row r="8" spans="1:99" s="17" customFormat="1" ht="11.25" customHeight="1">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row>
    <row r="9" spans="1:99" s="17" customFormat="1" ht="11.25" customHeight="1">
      <c r="A9" s="412" t="s">
        <v>0</v>
      </c>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row>
    <row r="10" spans="1:99" s="17" customFormat="1" ht="30"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row>
    <row r="11" s="17" customFormat="1" ht="12" customHeight="1">
      <c r="A11" s="16" t="s">
        <v>331</v>
      </c>
    </row>
    <row r="12" s="17" customFormat="1" ht="12" customHeight="1">
      <c r="A12" s="16" t="s">
        <v>330</v>
      </c>
    </row>
    <row r="13" s="17" customFormat="1" ht="12" customHeight="1">
      <c r="A13" s="16" t="s">
        <v>1</v>
      </c>
    </row>
    <row r="14" spans="1:99" s="17" customFormat="1" ht="11.25" customHeight="1">
      <c r="A14" s="412" t="s">
        <v>341</v>
      </c>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row>
    <row r="15" spans="1:99" s="17" customFormat="1" ht="11.25" customHeight="1">
      <c r="A15" s="413"/>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c r="CT15" s="413"/>
      <c r="CU15" s="413"/>
    </row>
    <row r="16" s="17" customFormat="1" ht="11.25" customHeight="1"/>
    <row r="17" s="17" customFormat="1" ht="11.25" customHeight="1"/>
    <row r="18" s="17" customFormat="1" ht="11.25" customHeight="1"/>
    <row r="19" spans="1:18" s="17" customFormat="1" ht="11.25" customHeight="1">
      <c r="A19" s="34"/>
      <c r="B19" s="34"/>
      <c r="C19" s="34"/>
      <c r="D19" s="34"/>
      <c r="E19" s="34"/>
      <c r="F19" s="34"/>
      <c r="G19" s="34"/>
      <c r="H19" s="34"/>
      <c r="I19" s="34"/>
      <c r="J19" s="34"/>
      <c r="K19" s="34"/>
      <c r="L19" s="34"/>
      <c r="M19" s="34"/>
      <c r="N19" s="34"/>
      <c r="O19" s="34"/>
      <c r="P19" s="34"/>
      <c r="Q19" s="34"/>
      <c r="R19" s="34"/>
    </row>
    <row r="20" spans="1:99" s="17" customFormat="1" ht="11.25" customHeight="1">
      <c r="A20" s="412" t="s">
        <v>329</v>
      </c>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3"/>
      <c r="CC20" s="413"/>
      <c r="CD20" s="413"/>
      <c r="CE20" s="413"/>
      <c r="CF20" s="413"/>
      <c r="CG20" s="413"/>
      <c r="CH20" s="413"/>
      <c r="CI20" s="413"/>
      <c r="CJ20" s="413"/>
      <c r="CK20" s="413"/>
      <c r="CL20" s="413"/>
      <c r="CM20" s="413"/>
      <c r="CN20" s="413"/>
      <c r="CO20" s="413"/>
      <c r="CP20" s="413"/>
      <c r="CQ20" s="413"/>
      <c r="CR20" s="413"/>
      <c r="CS20" s="413"/>
      <c r="CT20" s="413"/>
      <c r="CU20" s="413"/>
    </row>
    <row r="21" spans="1:99" s="17" customFormat="1" ht="11.25" customHeight="1">
      <c r="A21" s="413"/>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c r="BB21" s="413"/>
      <c r="BC21" s="413"/>
      <c r="BD21" s="413"/>
      <c r="BE21" s="413"/>
      <c r="BF21" s="413"/>
      <c r="BG21" s="413"/>
      <c r="BH21" s="413"/>
      <c r="BI21" s="413"/>
      <c r="BJ21" s="413"/>
      <c r="BK21" s="413"/>
      <c r="BL21" s="413"/>
      <c r="BM21" s="413"/>
      <c r="BN21" s="413"/>
      <c r="BO21" s="413"/>
      <c r="BP21" s="413"/>
      <c r="BQ21" s="413"/>
      <c r="BR21" s="413"/>
      <c r="BS21" s="413"/>
      <c r="BT21" s="413"/>
      <c r="BU21" s="413"/>
      <c r="BV21" s="413"/>
      <c r="BW21" s="413"/>
      <c r="BX21" s="413"/>
      <c r="BY21" s="413"/>
      <c r="BZ21" s="413"/>
      <c r="CA21" s="413"/>
      <c r="CB21" s="413"/>
      <c r="CC21" s="413"/>
      <c r="CD21" s="413"/>
      <c r="CE21" s="413"/>
      <c r="CF21" s="413"/>
      <c r="CG21" s="413"/>
      <c r="CH21" s="413"/>
      <c r="CI21" s="413"/>
      <c r="CJ21" s="413"/>
      <c r="CK21" s="413"/>
      <c r="CL21" s="413"/>
      <c r="CM21" s="413"/>
      <c r="CN21" s="413"/>
      <c r="CO21" s="413"/>
      <c r="CP21" s="413"/>
      <c r="CQ21" s="413"/>
      <c r="CR21" s="413"/>
      <c r="CS21" s="413"/>
      <c r="CT21" s="413"/>
      <c r="CU21" s="413"/>
    </row>
    <row r="22" spans="1:99" s="17" customFormat="1" ht="11.25" customHeight="1">
      <c r="A22" s="412" t="s">
        <v>340</v>
      </c>
      <c r="B22" s="413"/>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3"/>
    </row>
    <row r="23" spans="1:99" s="17" customFormat="1" ht="11.25" customHeight="1">
      <c r="A23" s="413"/>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3"/>
      <c r="CC23" s="413"/>
      <c r="CD23" s="413"/>
      <c r="CE23" s="413"/>
      <c r="CF23" s="413"/>
      <c r="CG23" s="413"/>
      <c r="CH23" s="413"/>
      <c r="CI23" s="413"/>
      <c r="CJ23" s="413"/>
      <c r="CK23" s="413"/>
      <c r="CL23" s="413"/>
      <c r="CM23" s="413"/>
      <c r="CN23" s="413"/>
      <c r="CO23" s="413"/>
      <c r="CP23" s="413"/>
      <c r="CQ23" s="413"/>
      <c r="CR23" s="413"/>
      <c r="CS23" s="413"/>
      <c r="CT23" s="413"/>
      <c r="CU23" s="413"/>
    </row>
    <row r="24" spans="1:99" s="17" customFormat="1" ht="11.25" customHeight="1">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3"/>
      <c r="AZ24" s="413"/>
      <c r="BA24" s="413"/>
      <c r="BB24" s="413"/>
      <c r="BC24" s="413"/>
      <c r="BD24" s="413"/>
      <c r="BE24" s="413"/>
      <c r="BF24" s="413"/>
      <c r="BG24" s="413"/>
      <c r="BH24" s="413"/>
      <c r="BI24" s="413"/>
      <c r="BJ24" s="413"/>
      <c r="BK24" s="413"/>
      <c r="BL24" s="413"/>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c r="CN24" s="413"/>
      <c r="CO24" s="413"/>
      <c r="CP24" s="413"/>
      <c r="CQ24" s="413"/>
      <c r="CR24" s="413"/>
      <c r="CS24" s="413"/>
      <c r="CT24" s="413"/>
      <c r="CU24" s="413"/>
    </row>
    <row r="25" spans="1:99" s="17" customFormat="1" ht="11.25" customHeight="1">
      <c r="A25" s="413"/>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c r="AY25" s="413"/>
      <c r="AZ25" s="413"/>
      <c r="BA25" s="413"/>
      <c r="BB25" s="413"/>
      <c r="BC25" s="413"/>
      <c r="BD25" s="413"/>
      <c r="BE25" s="413"/>
      <c r="BF25" s="413"/>
      <c r="BG25" s="413"/>
      <c r="BH25" s="413"/>
      <c r="BI25" s="413"/>
      <c r="BJ25" s="413"/>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c r="CR25" s="413"/>
      <c r="CS25" s="413"/>
      <c r="CT25" s="413"/>
      <c r="CU25" s="413"/>
    </row>
    <row r="26" spans="1:99" s="17" customFormat="1" ht="11.25" customHeight="1">
      <c r="A26" s="413"/>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3"/>
      <c r="CJ26" s="413"/>
      <c r="CK26" s="413"/>
      <c r="CL26" s="413"/>
      <c r="CM26" s="413"/>
      <c r="CN26" s="413"/>
      <c r="CO26" s="413"/>
      <c r="CP26" s="413"/>
      <c r="CQ26" s="413"/>
      <c r="CR26" s="413"/>
      <c r="CS26" s="413"/>
      <c r="CT26" s="413"/>
      <c r="CU26" s="413"/>
    </row>
    <row r="27" spans="1:99" s="17" customFormat="1" ht="11.25" customHeight="1">
      <c r="A27" s="412" t="s">
        <v>0</v>
      </c>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3"/>
      <c r="CA27" s="413"/>
      <c r="CB27" s="413"/>
      <c r="CC27" s="413"/>
      <c r="CD27" s="413"/>
      <c r="CE27" s="413"/>
      <c r="CF27" s="413"/>
      <c r="CG27" s="413"/>
      <c r="CH27" s="413"/>
      <c r="CI27" s="413"/>
      <c r="CJ27" s="413"/>
      <c r="CK27" s="413"/>
      <c r="CL27" s="413"/>
      <c r="CM27" s="413"/>
      <c r="CN27" s="413"/>
      <c r="CO27" s="413"/>
      <c r="CP27" s="413"/>
      <c r="CQ27" s="413"/>
      <c r="CR27" s="413"/>
      <c r="CS27" s="413"/>
      <c r="CT27" s="413"/>
      <c r="CU27" s="413"/>
    </row>
    <row r="28" spans="1:99" s="17" customFormat="1" ht="12" customHeight="1">
      <c r="A28" s="413"/>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row>
    <row r="29" s="17" customFormat="1" ht="12" customHeight="1">
      <c r="A29" s="16" t="s">
        <v>331</v>
      </c>
    </row>
    <row r="30" s="17" customFormat="1" ht="12" customHeight="1">
      <c r="A30" s="16" t="s">
        <v>330</v>
      </c>
    </row>
    <row r="31" s="17" customFormat="1" ht="12" customHeight="1">
      <c r="A31" s="16" t="s">
        <v>1</v>
      </c>
    </row>
    <row r="32" spans="1:99" s="17" customFormat="1" ht="11.25" customHeight="1">
      <c r="A32" s="412" t="s">
        <v>341</v>
      </c>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3"/>
      <c r="CI32" s="413"/>
      <c r="CJ32" s="413"/>
      <c r="CK32" s="413"/>
      <c r="CL32" s="413"/>
      <c r="CM32" s="413"/>
      <c r="CN32" s="413"/>
      <c r="CO32" s="413"/>
      <c r="CP32" s="413"/>
      <c r="CQ32" s="413"/>
      <c r="CR32" s="413"/>
      <c r="CS32" s="413"/>
      <c r="CT32" s="413"/>
      <c r="CU32" s="413"/>
    </row>
    <row r="33" spans="1:99" s="17" customFormat="1" ht="11.25" customHeight="1">
      <c r="A33" s="413"/>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3"/>
      <c r="CJ33" s="413"/>
      <c r="CK33" s="413"/>
      <c r="CL33" s="413"/>
      <c r="CM33" s="413"/>
      <c r="CN33" s="413"/>
      <c r="CO33" s="413"/>
      <c r="CP33" s="413"/>
      <c r="CQ33" s="413"/>
      <c r="CR33" s="413"/>
      <c r="CS33" s="413"/>
      <c r="CT33" s="413"/>
      <c r="CU33" s="413"/>
    </row>
    <row r="34" s="17" customFormat="1" ht="11.25" customHeight="1"/>
    <row r="35" s="17" customFormat="1" ht="11.25" customHeight="1"/>
  </sheetData>
  <sheetProtection/>
  <mergeCells count="8">
    <mergeCell ref="A27:CU28"/>
    <mergeCell ref="A32:CU33"/>
    <mergeCell ref="A2:CU3"/>
    <mergeCell ref="A4:CU8"/>
    <mergeCell ref="A9:CU10"/>
    <mergeCell ref="A14:CU15"/>
    <mergeCell ref="A20:CU21"/>
    <mergeCell ref="A22:CU2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dimension ref="A2:BJ50"/>
  <sheetViews>
    <sheetView zoomScale="85" zoomScaleNormal="85" zoomScalePageLayoutView="0" workbookViewId="0" topLeftCell="A28">
      <selection activeCell="R65" sqref="R65"/>
    </sheetView>
  </sheetViews>
  <sheetFormatPr defaultColWidth="0.875" defaultRowHeight="12.75"/>
  <cols>
    <col min="1" max="13" width="3.875" style="35" customWidth="1"/>
    <col min="14" max="14" width="1.625" style="35" hidden="1" customWidth="1"/>
    <col min="15" max="19" width="3.875" style="35" customWidth="1"/>
    <col min="20" max="20" width="2.00390625" style="35" customWidth="1"/>
    <col min="21" max="22" width="3.875" style="35" customWidth="1"/>
    <col min="23" max="23" width="1.12109375" style="35" customWidth="1"/>
    <col min="24" max="24" width="0.12890625" style="35" customWidth="1"/>
    <col min="25" max="27" width="3.875" style="35" customWidth="1"/>
    <col min="28" max="28" width="1.12109375" style="35" customWidth="1"/>
    <col min="29" max="31" width="3.875" style="35" customWidth="1"/>
    <col min="32" max="32" width="2.125" style="35" customWidth="1"/>
    <col min="33" max="34" width="3.875" style="35" customWidth="1"/>
    <col min="35" max="35" width="2.25390625" style="35" customWidth="1"/>
    <col min="36" max="36" width="1.00390625" style="35" hidden="1" customWidth="1"/>
    <col min="37" max="39" width="3.875" style="35" customWidth="1"/>
    <col min="40" max="40" width="1.625" style="35" customWidth="1"/>
    <col min="41" max="42" width="3.875" style="35" customWidth="1"/>
    <col min="43" max="43" width="2.625" style="35" customWidth="1"/>
    <col min="44" max="44" width="1.25" style="35" hidden="1" customWidth="1"/>
    <col min="45" max="46" width="3.875" style="35" customWidth="1"/>
    <col min="47" max="47" width="2.25390625" style="35" customWidth="1"/>
    <col min="48" max="48" width="3.875" style="35" hidden="1" customWidth="1"/>
    <col min="49" max="50" width="3.875" style="35" customWidth="1"/>
    <col min="51" max="51" width="3.875" style="35" hidden="1" customWidth="1"/>
    <col min="52" max="52" width="0.12890625" style="35" hidden="1" customWidth="1"/>
    <col min="53" max="16384" width="0.875" style="35" customWidth="1"/>
  </cols>
  <sheetData>
    <row r="1" ht="15" customHeight="1"/>
    <row r="2" spans="1:52" ht="49.5" customHeight="1">
      <c r="A2" s="70" t="s">
        <v>382</v>
      </c>
      <c r="B2" s="524" t="s">
        <v>1040</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row>
    <row r="3" ht="15" customHeight="1"/>
    <row r="4" spans="1:53" ht="34.5" customHeight="1">
      <c r="A4" s="526" t="s">
        <v>707</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37"/>
    </row>
    <row r="5" s="38" customFormat="1" ht="15" customHeight="1"/>
    <row r="6" spans="1:53" ht="57.75" customHeight="1">
      <c r="A6" s="521" t="s">
        <v>354</v>
      </c>
      <c r="B6" s="521"/>
      <c r="C6" s="521"/>
      <c r="D6" s="521"/>
      <c r="E6" s="521"/>
      <c r="F6" s="521"/>
      <c r="G6" s="521"/>
      <c r="H6" s="521"/>
      <c r="I6" s="521"/>
      <c r="J6" s="521"/>
      <c r="K6" s="521"/>
      <c r="L6" s="527" t="s">
        <v>747</v>
      </c>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39"/>
    </row>
    <row r="7" spans="1:53" ht="15" customHeight="1">
      <c r="A7" s="521" t="s">
        <v>355</v>
      </c>
      <c r="B7" s="521"/>
      <c r="C7" s="521"/>
      <c r="D7" s="521"/>
      <c r="E7" s="521"/>
      <c r="F7" s="521"/>
      <c r="G7" s="521"/>
      <c r="H7" s="521"/>
      <c r="I7" s="521"/>
      <c r="J7" s="521"/>
      <c r="K7" s="521"/>
      <c r="L7" s="522" t="s">
        <v>412</v>
      </c>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40"/>
    </row>
    <row r="8" spans="1:53" ht="15" customHeight="1">
      <c r="A8" s="521"/>
      <c r="B8" s="521"/>
      <c r="C8" s="521"/>
      <c r="D8" s="521"/>
      <c r="E8" s="521"/>
      <c r="F8" s="521"/>
      <c r="G8" s="521"/>
      <c r="H8" s="521"/>
      <c r="I8" s="521"/>
      <c r="J8" s="521"/>
      <c r="K8" s="521"/>
      <c r="L8" s="523" t="s">
        <v>356</v>
      </c>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41"/>
    </row>
    <row r="9" spans="1:53" s="38" customFormat="1" ht="15" customHeight="1">
      <c r="A9" s="521" t="s">
        <v>357</v>
      </c>
      <c r="B9" s="521"/>
      <c r="C9" s="521"/>
      <c r="D9" s="521"/>
      <c r="E9" s="521"/>
      <c r="F9" s="521"/>
      <c r="G9" s="521"/>
      <c r="H9" s="521"/>
      <c r="I9" s="521"/>
      <c r="J9" s="521"/>
      <c r="K9" s="521"/>
      <c r="L9" s="42" t="s">
        <v>383</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2:52" s="43" customFormat="1" ht="18" customHeight="1">
      <c r="B10" s="484" t="s">
        <v>384</v>
      </c>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4"/>
      <c r="AU10" s="44"/>
      <c r="AV10" s="44"/>
      <c r="AW10" s="44"/>
      <c r="AX10" s="44"/>
      <c r="AY10" s="44"/>
      <c r="AZ10" s="44"/>
    </row>
    <row r="11" s="43" customFormat="1" ht="7.5" customHeight="1"/>
    <row r="12" spans="2:52" s="43" customFormat="1" ht="24.75" customHeight="1">
      <c r="B12" s="450" t="s">
        <v>52</v>
      </c>
      <c r="C12" s="450"/>
      <c r="D12" s="450"/>
      <c r="E12" s="450"/>
      <c r="F12" s="450"/>
      <c r="G12" s="450"/>
      <c r="H12" s="450"/>
      <c r="I12" s="450"/>
      <c r="J12" s="450"/>
      <c r="K12" s="450"/>
      <c r="L12" s="450"/>
      <c r="M12" s="450"/>
      <c r="N12" s="450"/>
      <c r="O12" s="450"/>
      <c r="P12" s="450"/>
      <c r="Q12" s="450"/>
      <c r="R12" s="450"/>
      <c r="S12" s="450"/>
      <c r="T12" s="450"/>
      <c r="U12" s="450"/>
      <c r="V12" s="450"/>
      <c r="W12" s="450"/>
      <c r="X12" s="450"/>
      <c r="Y12" s="451"/>
      <c r="Z12" s="449" t="s">
        <v>360</v>
      </c>
      <c r="AA12" s="450"/>
      <c r="AB12" s="451"/>
      <c r="AC12" s="435" t="s">
        <v>361</v>
      </c>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row>
    <row r="13" spans="2:52" s="43" customFormat="1" ht="24.75" customHeight="1">
      <c r="B13" s="518"/>
      <c r="C13" s="518"/>
      <c r="D13" s="518"/>
      <c r="E13" s="518"/>
      <c r="F13" s="518"/>
      <c r="G13" s="518"/>
      <c r="H13" s="518"/>
      <c r="I13" s="518"/>
      <c r="J13" s="518"/>
      <c r="K13" s="518"/>
      <c r="L13" s="518"/>
      <c r="M13" s="518"/>
      <c r="N13" s="518"/>
      <c r="O13" s="518"/>
      <c r="P13" s="518"/>
      <c r="Q13" s="518"/>
      <c r="R13" s="518"/>
      <c r="S13" s="518"/>
      <c r="T13" s="518"/>
      <c r="U13" s="518"/>
      <c r="V13" s="518"/>
      <c r="W13" s="518"/>
      <c r="X13" s="518"/>
      <c r="Y13" s="519"/>
      <c r="Z13" s="520"/>
      <c r="AA13" s="518"/>
      <c r="AB13" s="519"/>
      <c r="AC13" s="449" t="s">
        <v>695</v>
      </c>
      <c r="AD13" s="450"/>
      <c r="AE13" s="450"/>
      <c r="AF13" s="450"/>
      <c r="AG13" s="450"/>
      <c r="AH13" s="450"/>
      <c r="AI13" s="450"/>
      <c r="AJ13" s="451"/>
      <c r="AK13" s="459" t="s">
        <v>696</v>
      </c>
      <c r="AL13" s="459"/>
      <c r="AM13" s="459"/>
      <c r="AN13" s="459"/>
      <c r="AO13" s="459"/>
      <c r="AP13" s="459"/>
      <c r="AQ13" s="459"/>
      <c r="AR13" s="459"/>
      <c r="AS13" s="450" t="s">
        <v>697</v>
      </c>
      <c r="AT13" s="450"/>
      <c r="AU13" s="450"/>
      <c r="AV13" s="450"/>
      <c r="AW13" s="450"/>
      <c r="AX13" s="450"/>
      <c r="AY13" s="450"/>
      <c r="AZ13" s="450"/>
    </row>
    <row r="14" spans="2:52" s="43" customFormat="1" ht="24.75" customHeight="1">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1"/>
      <c r="Z14" s="481"/>
      <c r="AA14" s="460"/>
      <c r="AB14" s="461"/>
      <c r="AC14" s="481"/>
      <c r="AD14" s="460"/>
      <c r="AE14" s="460"/>
      <c r="AF14" s="460"/>
      <c r="AG14" s="460"/>
      <c r="AH14" s="460"/>
      <c r="AI14" s="460"/>
      <c r="AJ14" s="461"/>
      <c r="AK14" s="459"/>
      <c r="AL14" s="459"/>
      <c r="AM14" s="459"/>
      <c r="AN14" s="459"/>
      <c r="AO14" s="459"/>
      <c r="AP14" s="459"/>
      <c r="AQ14" s="459"/>
      <c r="AR14" s="459"/>
      <c r="AS14" s="460"/>
      <c r="AT14" s="460"/>
      <c r="AU14" s="460"/>
      <c r="AV14" s="460"/>
      <c r="AW14" s="460"/>
      <c r="AX14" s="460"/>
      <c r="AY14" s="460"/>
      <c r="AZ14" s="460"/>
    </row>
    <row r="15" spans="2:53" s="45" customFormat="1" ht="15" customHeight="1" thickBot="1">
      <c r="B15" s="508">
        <v>1</v>
      </c>
      <c r="C15" s="508"/>
      <c r="D15" s="508"/>
      <c r="E15" s="508"/>
      <c r="F15" s="508"/>
      <c r="G15" s="508"/>
      <c r="H15" s="508"/>
      <c r="I15" s="508"/>
      <c r="J15" s="508"/>
      <c r="K15" s="508"/>
      <c r="L15" s="508"/>
      <c r="M15" s="508"/>
      <c r="N15" s="508"/>
      <c r="O15" s="508"/>
      <c r="P15" s="508"/>
      <c r="Q15" s="508"/>
      <c r="R15" s="508"/>
      <c r="S15" s="508"/>
      <c r="T15" s="508"/>
      <c r="U15" s="508"/>
      <c r="V15" s="508"/>
      <c r="W15" s="508"/>
      <c r="X15" s="508"/>
      <c r="Y15" s="509"/>
      <c r="Z15" s="510" t="s">
        <v>362</v>
      </c>
      <c r="AA15" s="511"/>
      <c r="AB15" s="512"/>
      <c r="AC15" s="510" t="s">
        <v>363</v>
      </c>
      <c r="AD15" s="511"/>
      <c r="AE15" s="511"/>
      <c r="AF15" s="511"/>
      <c r="AG15" s="511"/>
      <c r="AH15" s="511"/>
      <c r="AI15" s="511"/>
      <c r="AJ15" s="512"/>
      <c r="AK15" s="510" t="s">
        <v>364</v>
      </c>
      <c r="AL15" s="511"/>
      <c r="AM15" s="511"/>
      <c r="AN15" s="511"/>
      <c r="AO15" s="511"/>
      <c r="AP15" s="511"/>
      <c r="AQ15" s="511"/>
      <c r="AR15" s="512"/>
      <c r="AS15" s="510" t="s">
        <v>365</v>
      </c>
      <c r="AT15" s="511"/>
      <c r="AU15" s="511"/>
      <c r="AV15" s="511"/>
      <c r="AW15" s="511"/>
      <c r="AX15" s="511"/>
      <c r="AY15" s="511"/>
      <c r="AZ15" s="511"/>
      <c r="BA15" s="46"/>
    </row>
    <row r="16" spans="2:52" s="47" customFormat="1" ht="33" customHeight="1">
      <c r="B16" s="499" t="s">
        <v>385</v>
      </c>
      <c r="C16" s="499"/>
      <c r="D16" s="499"/>
      <c r="E16" s="499"/>
      <c r="F16" s="499"/>
      <c r="G16" s="499"/>
      <c r="H16" s="499"/>
      <c r="I16" s="499"/>
      <c r="J16" s="499"/>
      <c r="K16" s="499"/>
      <c r="L16" s="499"/>
      <c r="M16" s="499"/>
      <c r="N16" s="499"/>
      <c r="O16" s="499"/>
      <c r="P16" s="499"/>
      <c r="Q16" s="499"/>
      <c r="R16" s="499"/>
      <c r="S16" s="499"/>
      <c r="T16" s="499"/>
      <c r="U16" s="499"/>
      <c r="V16" s="499"/>
      <c r="W16" s="499"/>
      <c r="X16" s="499"/>
      <c r="Y16" s="500"/>
      <c r="Z16" s="513" t="s">
        <v>367</v>
      </c>
      <c r="AA16" s="514"/>
      <c r="AB16" s="515"/>
      <c r="AC16" s="516"/>
      <c r="AD16" s="447"/>
      <c r="AE16" s="447"/>
      <c r="AF16" s="447"/>
      <c r="AG16" s="447"/>
      <c r="AH16" s="447"/>
      <c r="AI16" s="447"/>
      <c r="AJ16" s="517"/>
      <c r="AK16" s="516"/>
      <c r="AL16" s="447"/>
      <c r="AM16" s="447"/>
      <c r="AN16" s="447"/>
      <c r="AO16" s="447"/>
      <c r="AP16" s="447"/>
      <c r="AQ16" s="447"/>
      <c r="AR16" s="517"/>
      <c r="AS16" s="516"/>
      <c r="AT16" s="447"/>
      <c r="AU16" s="447"/>
      <c r="AV16" s="447"/>
      <c r="AW16" s="447"/>
      <c r="AX16" s="447"/>
      <c r="AY16" s="447"/>
      <c r="AZ16" s="517"/>
    </row>
    <row r="17" spans="2:52" s="47" customFormat="1" ht="18" customHeight="1">
      <c r="B17" s="499" t="s">
        <v>386</v>
      </c>
      <c r="C17" s="499"/>
      <c r="D17" s="499"/>
      <c r="E17" s="499"/>
      <c r="F17" s="499"/>
      <c r="G17" s="499"/>
      <c r="H17" s="499"/>
      <c r="I17" s="499"/>
      <c r="J17" s="499"/>
      <c r="K17" s="499"/>
      <c r="L17" s="499"/>
      <c r="M17" s="499"/>
      <c r="N17" s="499"/>
      <c r="O17" s="499"/>
      <c r="P17" s="499"/>
      <c r="Q17" s="499"/>
      <c r="R17" s="499"/>
      <c r="S17" s="499"/>
      <c r="T17" s="499"/>
      <c r="U17" s="499"/>
      <c r="V17" s="499"/>
      <c r="W17" s="499"/>
      <c r="X17" s="499"/>
      <c r="Y17" s="500"/>
      <c r="Z17" s="501" t="s">
        <v>369</v>
      </c>
      <c r="AA17" s="502"/>
      <c r="AB17" s="503"/>
      <c r="AC17" s="435"/>
      <c r="AD17" s="436"/>
      <c r="AE17" s="436"/>
      <c r="AF17" s="436"/>
      <c r="AG17" s="436"/>
      <c r="AH17" s="436"/>
      <c r="AI17" s="436"/>
      <c r="AJ17" s="456"/>
      <c r="AK17" s="435"/>
      <c r="AL17" s="436"/>
      <c r="AM17" s="436"/>
      <c r="AN17" s="436"/>
      <c r="AO17" s="436"/>
      <c r="AP17" s="436"/>
      <c r="AQ17" s="436"/>
      <c r="AR17" s="456"/>
      <c r="AS17" s="435"/>
      <c r="AT17" s="436"/>
      <c r="AU17" s="436"/>
      <c r="AV17" s="436"/>
      <c r="AW17" s="436"/>
      <c r="AX17" s="436"/>
      <c r="AY17" s="436"/>
      <c r="AZ17" s="437"/>
    </row>
    <row r="18" spans="2:52" s="47" customFormat="1" ht="18" customHeight="1">
      <c r="B18" s="505" t="s">
        <v>387</v>
      </c>
      <c r="C18" s="506"/>
      <c r="D18" s="506"/>
      <c r="E18" s="506"/>
      <c r="F18" s="506"/>
      <c r="G18" s="506"/>
      <c r="H18" s="506"/>
      <c r="I18" s="506"/>
      <c r="J18" s="506"/>
      <c r="K18" s="506"/>
      <c r="L18" s="506"/>
      <c r="M18" s="506"/>
      <c r="N18" s="506"/>
      <c r="O18" s="506"/>
      <c r="P18" s="506"/>
      <c r="Q18" s="506"/>
      <c r="R18" s="506"/>
      <c r="S18" s="506"/>
      <c r="T18" s="506"/>
      <c r="U18" s="506"/>
      <c r="V18" s="506"/>
      <c r="W18" s="506"/>
      <c r="X18" s="506"/>
      <c r="Y18" s="507"/>
      <c r="Z18" s="501" t="s">
        <v>371</v>
      </c>
      <c r="AA18" s="502"/>
      <c r="AB18" s="503"/>
      <c r="AC18" s="435"/>
      <c r="AD18" s="436"/>
      <c r="AE18" s="436"/>
      <c r="AF18" s="436"/>
      <c r="AG18" s="436"/>
      <c r="AH18" s="436"/>
      <c r="AI18" s="436"/>
      <c r="AJ18" s="456"/>
      <c r="AK18" s="435"/>
      <c r="AL18" s="436"/>
      <c r="AM18" s="436"/>
      <c r="AN18" s="436"/>
      <c r="AO18" s="436"/>
      <c r="AP18" s="436"/>
      <c r="AQ18" s="436"/>
      <c r="AR18" s="456"/>
      <c r="AS18" s="435"/>
      <c r="AT18" s="436"/>
      <c r="AU18" s="436"/>
      <c r="AV18" s="436"/>
      <c r="AW18" s="436"/>
      <c r="AX18" s="436"/>
      <c r="AY18" s="436"/>
      <c r="AZ18" s="437"/>
    </row>
    <row r="19" spans="2:52" s="47" customFormat="1" ht="33" customHeight="1">
      <c r="B19" s="505" t="s">
        <v>388</v>
      </c>
      <c r="C19" s="506"/>
      <c r="D19" s="506"/>
      <c r="E19" s="506"/>
      <c r="F19" s="506"/>
      <c r="G19" s="506"/>
      <c r="H19" s="506"/>
      <c r="I19" s="506"/>
      <c r="J19" s="506"/>
      <c r="K19" s="506"/>
      <c r="L19" s="506"/>
      <c r="M19" s="506"/>
      <c r="N19" s="506"/>
      <c r="O19" s="506"/>
      <c r="P19" s="506"/>
      <c r="Q19" s="506"/>
      <c r="R19" s="506"/>
      <c r="S19" s="506"/>
      <c r="T19" s="506"/>
      <c r="U19" s="506"/>
      <c r="V19" s="506"/>
      <c r="W19" s="506"/>
      <c r="X19" s="506"/>
      <c r="Y19" s="507"/>
      <c r="Z19" s="501" t="s">
        <v>389</v>
      </c>
      <c r="AA19" s="502"/>
      <c r="AB19" s="503"/>
      <c r="AC19" s="968">
        <v>140000</v>
      </c>
      <c r="AD19" s="969"/>
      <c r="AE19" s="969"/>
      <c r="AF19" s="969"/>
      <c r="AG19" s="969"/>
      <c r="AH19" s="969"/>
      <c r="AI19" s="969"/>
      <c r="AJ19" s="970"/>
      <c r="AK19" s="968">
        <v>140000</v>
      </c>
      <c r="AL19" s="969"/>
      <c r="AM19" s="969"/>
      <c r="AN19" s="969"/>
      <c r="AO19" s="969"/>
      <c r="AP19" s="969"/>
      <c r="AQ19" s="969"/>
      <c r="AR19" s="970"/>
      <c r="AS19" s="968">
        <v>140000</v>
      </c>
      <c r="AT19" s="969"/>
      <c r="AU19" s="969"/>
      <c r="AV19" s="969"/>
      <c r="AW19" s="969"/>
      <c r="AX19" s="969"/>
      <c r="AY19" s="969"/>
      <c r="AZ19" s="971"/>
    </row>
    <row r="20" spans="2:52" s="47" customFormat="1" ht="18" customHeight="1">
      <c r="B20" s="499" t="s">
        <v>390</v>
      </c>
      <c r="C20" s="499"/>
      <c r="D20" s="499"/>
      <c r="E20" s="499"/>
      <c r="F20" s="499"/>
      <c r="G20" s="499"/>
      <c r="H20" s="499"/>
      <c r="I20" s="499"/>
      <c r="J20" s="499"/>
      <c r="K20" s="499"/>
      <c r="L20" s="499"/>
      <c r="M20" s="499"/>
      <c r="N20" s="499"/>
      <c r="O20" s="499"/>
      <c r="P20" s="499"/>
      <c r="Q20" s="499"/>
      <c r="R20" s="499"/>
      <c r="S20" s="499"/>
      <c r="T20" s="499"/>
      <c r="U20" s="499"/>
      <c r="V20" s="499"/>
      <c r="W20" s="499"/>
      <c r="X20" s="499"/>
      <c r="Y20" s="500"/>
      <c r="Z20" s="501" t="s">
        <v>391</v>
      </c>
      <c r="AA20" s="502"/>
      <c r="AB20" s="503"/>
      <c r="AC20" s="435"/>
      <c r="AD20" s="436"/>
      <c r="AE20" s="436"/>
      <c r="AF20" s="436"/>
      <c r="AG20" s="436"/>
      <c r="AH20" s="436"/>
      <c r="AI20" s="436"/>
      <c r="AJ20" s="456"/>
      <c r="AK20" s="435"/>
      <c r="AL20" s="436"/>
      <c r="AM20" s="436"/>
      <c r="AN20" s="436"/>
      <c r="AO20" s="436"/>
      <c r="AP20" s="436"/>
      <c r="AQ20" s="436"/>
      <c r="AR20" s="456"/>
      <c r="AS20" s="435"/>
      <c r="AT20" s="436"/>
      <c r="AU20" s="436"/>
      <c r="AV20" s="436"/>
      <c r="AW20" s="436"/>
      <c r="AX20" s="436"/>
      <c r="AY20" s="436"/>
      <c r="AZ20" s="437"/>
    </row>
    <row r="21" spans="2:52" s="47" customFormat="1" ht="18" customHeight="1">
      <c r="B21" s="505" t="s">
        <v>392</v>
      </c>
      <c r="C21" s="506"/>
      <c r="D21" s="506"/>
      <c r="E21" s="506"/>
      <c r="F21" s="506"/>
      <c r="G21" s="506"/>
      <c r="H21" s="506"/>
      <c r="I21" s="506"/>
      <c r="J21" s="506"/>
      <c r="K21" s="506"/>
      <c r="L21" s="506"/>
      <c r="M21" s="506"/>
      <c r="N21" s="506"/>
      <c r="O21" s="506"/>
      <c r="P21" s="506"/>
      <c r="Q21" s="506"/>
      <c r="R21" s="506"/>
      <c r="S21" s="506"/>
      <c r="T21" s="506"/>
      <c r="U21" s="506"/>
      <c r="V21" s="506"/>
      <c r="W21" s="506"/>
      <c r="X21" s="506"/>
      <c r="Y21" s="507"/>
      <c r="Z21" s="501" t="s">
        <v>393</v>
      </c>
      <c r="AA21" s="502"/>
      <c r="AB21" s="503"/>
      <c r="AC21" s="435"/>
      <c r="AD21" s="436"/>
      <c r="AE21" s="436"/>
      <c r="AF21" s="436"/>
      <c r="AG21" s="436"/>
      <c r="AH21" s="436"/>
      <c r="AI21" s="436"/>
      <c r="AJ21" s="456"/>
      <c r="AK21" s="435"/>
      <c r="AL21" s="436"/>
      <c r="AM21" s="436"/>
      <c r="AN21" s="436"/>
      <c r="AO21" s="436"/>
      <c r="AP21" s="436"/>
      <c r="AQ21" s="436"/>
      <c r="AR21" s="456"/>
      <c r="AS21" s="435"/>
      <c r="AT21" s="436"/>
      <c r="AU21" s="436"/>
      <c r="AV21" s="436"/>
      <c r="AW21" s="436"/>
      <c r="AX21" s="436"/>
      <c r="AY21" s="436"/>
      <c r="AZ21" s="437"/>
    </row>
    <row r="22" spans="2:52" s="47" customFormat="1" ht="49.5" customHeight="1">
      <c r="B22" s="505" t="s">
        <v>394</v>
      </c>
      <c r="C22" s="506"/>
      <c r="D22" s="506"/>
      <c r="E22" s="506"/>
      <c r="F22" s="506"/>
      <c r="G22" s="506"/>
      <c r="H22" s="506"/>
      <c r="I22" s="506"/>
      <c r="J22" s="506"/>
      <c r="K22" s="506"/>
      <c r="L22" s="506"/>
      <c r="M22" s="506"/>
      <c r="N22" s="506"/>
      <c r="O22" s="506"/>
      <c r="P22" s="506"/>
      <c r="Q22" s="506"/>
      <c r="R22" s="506"/>
      <c r="S22" s="506"/>
      <c r="T22" s="506"/>
      <c r="U22" s="506"/>
      <c r="V22" s="506"/>
      <c r="W22" s="506"/>
      <c r="X22" s="506"/>
      <c r="Y22" s="507"/>
      <c r="Z22" s="501" t="s">
        <v>395</v>
      </c>
      <c r="AA22" s="502"/>
      <c r="AB22" s="503"/>
      <c r="AC22" s="435"/>
      <c r="AD22" s="436"/>
      <c r="AE22" s="436"/>
      <c r="AF22" s="436"/>
      <c r="AG22" s="436"/>
      <c r="AH22" s="436"/>
      <c r="AI22" s="436"/>
      <c r="AJ22" s="456"/>
      <c r="AK22" s="435"/>
      <c r="AL22" s="436"/>
      <c r="AM22" s="436"/>
      <c r="AN22" s="436"/>
      <c r="AO22" s="436"/>
      <c r="AP22" s="436"/>
      <c r="AQ22" s="436"/>
      <c r="AR22" s="456"/>
      <c r="AS22" s="435"/>
      <c r="AT22" s="436"/>
      <c r="AU22" s="436"/>
      <c r="AV22" s="436"/>
      <c r="AW22" s="436"/>
      <c r="AX22" s="436"/>
      <c r="AY22" s="436"/>
      <c r="AZ22" s="437"/>
    </row>
    <row r="23" spans="2:52" s="71" customFormat="1" ht="33" customHeight="1">
      <c r="B23" s="499" t="s">
        <v>396</v>
      </c>
      <c r="C23" s="499"/>
      <c r="D23" s="499"/>
      <c r="E23" s="499"/>
      <c r="F23" s="499"/>
      <c r="G23" s="499"/>
      <c r="H23" s="499"/>
      <c r="I23" s="499"/>
      <c r="J23" s="499"/>
      <c r="K23" s="499"/>
      <c r="L23" s="499"/>
      <c r="M23" s="499"/>
      <c r="N23" s="499"/>
      <c r="O23" s="499"/>
      <c r="P23" s="499"/>
      <c r="Q23" s="499"/>
      <c r="R23" s="499"/>
      <c r="S23" s="499"/>
      <c r="T23" s="499"/>
      <c r="U23" s="499"/>
      <c r="V23" s="499"/>
      <c r="W23" s="499"/>
      <c r="X23" s="499"/>
      <c r="Y23" s="500"/>
      <c r="Z23" s="501" t="s">
        <v>397</v>
      </c>
      <c r="AA23" s="502"/>
      <c r="AB23" s="503"/>
      <c r="AC23" s="504"/>
      <c r="AD23" s="436"/>
      <c r="AE23" s="436"/>
      <c r="AF23" s="436"/>
      <c r="AG23" s="436"/>
      <c r="AH23" s="436"/>
      <c r="AI23" s="436"/>
      <c r="AJ23" s="456"/>
      <c r="AK23" s="504"/>
      <c r="AL23" s="436"/>
      <c r="AM23" s="436"/>
      <c r="AN23" s="436"/>
      <c r="AO23" s="436"/>
      <c r="AP23" s="436"/>
      <c r="AQ23" s="436"/>
      <c r="AR23" s="456"/>
      <c r="AS23" s="504"/>
      <c r="AT23" s="436"/>
      <c r="AU23" s="436"/>
      <c r="AV23" s="436"/>
      <c r="AW23" s="436"/>
      <c r="AX23" s="436"/>
      <c r="AY23" s="436"/>
      <c r="AZ23" s="437"/>
    </row>
    <row r="24" spans="2:52" s="71" customFormat="1" ht="33" customHeight="1">
      <c r="B24" s="499" t="s">
        <v>398</v>
      </c>
      <c r="C24" s="499"/>
      <c r="D24" s="499"/>
      <c r="E24" s="499"/>
      <c r="F24" s="499"/>
      <c r="G24" s="499"/>
      <c r="H24" s="499"/>
      <c r="I24" s="499"/>
      <c r="J24" s="499"/>
      <c r="K24" s="499"/>
      <c r="L24" s="499"/>
      <c r="M24" s="499"/>
      <c r="N24" s="499"/>
      <c r="O24" s="499"/>
      <c r="P24" s="499"/>
      <c r="Q24" s="499"/>
      <c r="R24" s="499"/>
      <c r="S24" s="499"/>
      <c r="T24" s="499"/>
      <c r="U24" s="499"/>
      <c r="V24" s="499"/>
      <c r="W24" s="499"/>
      <c r="X24" s="499"/>
      <c r="Y24" s="500"/>
      <c r="Z24" s="501" t="s">
        <v>399</v>
      </c>
      <c r="AA24" s="502"/>
      <c r="AB24" s="503"/>
      <c r="AC24" s="435"/>
      <c r="AD24" s="436"/>
      <c r="AE24" s="436"/>
      <c r="AF24" s="436"/>
      <c r="AG24" s="436"/>
      <c r="AH24" s="436"/>
      <c r="AI24" s="436"/>
      <c r="AJ24" s="456"/>
      <c r="AK24" s="435"/>
      <c r="AL24" s="436"/>
      <c r="AM24" s="436"/>
      <c r="AN24" s="436"/>
      <c r="AO24" s="436"/>
      <c r="AP24" s="436"/>
      <c r="AQ24" s="436"/>
      <c r="AR24" s="456"/>
      <c r="AS24" s="435"/>
      <c r="AT24" s="436"/>
      <c r="AU24" s="436"/>
      <c r="AV24" s="436"/>
      <c r="AW24" s="436"/>
      <c r="AX24" s="436"/>
      <c r="AY24" s="436"/>
      <c r="AZ24" s="437"/>
    </row>
    <row r="25" spans="2:52" s="47" customFormat="1" ht="18" customHeight="1" thickBot="1">
      <c r="B25" s="491" t="s">
        <v>372</v>
      </c>
      <c r="C25" s="492"/>
      <c r="D25" s="492"/>
      <c r="E25" s="492"/>
      <c r="F25" s="492"/>
      <c r="G25" s="492"/>
      <c r="H25" s="492"/>
      <c r="I25" s="492"/>
      <c r="J25" s="492"/>
      <c r="K25" s="492"/>
      <c r="L25" s="492"/>
      <c r="M25" s="492"/>
      <c r="N25" s="492"/>
      <c r="O25" s="492"/>
      <c r="P25" s="492"/>
      <c r="Q25" s="492"/>
      <c r="R25" s="492"/>
      <c r="S25" s="492"/>
      <c r="T25" s="492"/>
      <c r="U25" s="492"/>
      <c r="V25" s="492"/>
      <c r="W25" s="492"/>
      <c r="X25" s="492"/>
      <c r="Y25" s="493"/>
      <c r="Z25" s="494" t="s">
        <v>373</v>
      </c>
      <c r="AA25" s="495"/>
      <c r="AB25" s="496"/>
      <c r="AC25" s="972">
        <f>SUM(AC16:AJ24)</f>
        <v>140000</v>
      </c>
      <c r="AD25" s="973"/>
      <c r="AE25" s="973"/>
      <c r="AF25" s="973"/>
      <c r="AG25" s="973"/>
      <c r="AH25" s="973"/>
      <c r="AI25" s="973"/>
      <c r="AJ25" s="974"/>
      <c r="AK25" s="972">
        <f>SUM(AK16:AR24)</f>
        <v>140000</v>
      </c>
      <c r="AL25" s="973"/>
      <c r="AM25" s="973"/>
      <c r="AN25" s="973"/>
      <c r="AO25" s="973"/>
      <c r="AP25" s="973"/>
      <c r="AQ25" s="973"/>
      <c r="AR25" s="974"/>
      <c r="AS25" s="972">
        <f>SUM(AS16:AZ24)</f>
        <v>140000</v>
      </c>
      <c r="AT25" s="973"/>
      <c r="AU25" s="973"/>
      <c r="AV25" s="973"/>
      <c r="AW25" s="973"/>
      <c r="AX25" s="973"/>
      <c r="AY25" s="973"/>
      <c r="AZ25" s="975"/>
    </row>
    <row r="26" spans="2:52" s="43" customFormat="1" ht="15" customHeight="1">
      <c r="B26" s="48"/>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2:52" s="43" customFormat="1" ht="18" customHeight="1">
      <c r="B27" s="498" t="s">
        <v>400</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row>
    <row r="28" spans="1:52" s="43" customFormat="1" ht="15" customHeight="1">
      <c r="A28" s="50"/>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2:52" s="43" customFormat="1" ht="15" customHeight="1">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row>
    <row r="30" spans="1:52" s="43" customFormat="1" ht="18" customHeight="1">
      <c r="A30" s="50"/>
      <c r="B30" s="484" t="s">
        <v>1039</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row>
    <row r="31" spans="2:62" s="43" customFormat="1" ht="7.5" customHeight="1">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0"/>
      <c r="BB31" s="50"/>
      <c r="BC31" s="50"/>
      <c r="BD31" s="50"/>
      <c r="BE31" s="50"/>
      <c r="BF31" s="50"/>
      <c r="BG31" s="50"/>
      <c r="BH31" s="50"/>
      <c r="BI31" s="50"/>
      <c r="BJ31" s="50"/>
    </row>
    <row r="32" spans="1:60" s="53" customFormat="1" ht="49.5" customHeight="1">
      <c r="A32" s="51"/>
      <c r="B32" s="450" t="s">
        <v>52</v>
      </c>
      <c r="C32" s="450"/>
      <c r="D32" s="450"/>
      <c r="E32" s="450"/>
      <c r="F32" s="450"/>
      <c r="G32" s="450"/>
      <c r="H32" s="450"/>
      <c r="I32" s="450"/>
      <c r="J32" s="450"/>
      <c r="K32" s="450"/>
      <c r="L32" s="450"/>
      <c r="M32" s="450"/>
      <c r="N32" s="451"/>
      <c r="O32" s="449" t="s">
        <v>401</v>
      </c>
      <c r="P32" s="451"/>
      <c r="Q32" s="435" t="s">
        <v>703</v>
      </c>
      <c r="R32" s="436"/>
      <c r="S32" s="436"/>
      <c r="T32" s="436"/>
      <c r="U32" s="436"/>
      <c r="V32" s="436"/>
      <c r="W32" s="436"/>
      <c r="X32" s="436"/>
      <c r="Y32" s="436"/>
      <c r="Z32" s="436"/>
      <c r="AA32" s="436"/>
      <c r="AB32" s="456"/>
      <c r="AC32" s="435" t="s">
        <v>704</v>
      </c>
      <c r="AD32" s="436"/>
      <c r="AE32" s="436"/>
      <c r="AF32" s="436"/>
      <c r="AG32" s="436"/>
      <c r="AH32" s="436"/>
      <c r="AI32" s="436"/>
      <c r="AJ32" s="436"/>
      <c r="AK32" s="436"/>
      <c r="AL32" s="436"/>
      <c r="AM32" s="436"/>
      <c r="AN32" s="456"/>
      <c r="AO32" s="435" t="s">
        <v>705</v>
      </c>
      <c r="AP32" s="436"/>
      <c r="AQ32" s="436"/>
      <c r="AR32" s="436"/>
      <c r="AS32" s="436"/>
      <c r="AT32" s="436"/>
      <c r="AU32" s="436"/>
      <c r="AV32" s="436"/>
      <c r="AW32" s="436"/>
      <c r="AX32" s="436"/>
      <c r="AY32" s="436"/>
      <c r="AZ32" s="436"/>
      <c r="BA32" s="52"/>
      <c r="BB32" s="52"/>
      <c r="BC32" s="52"/>
      <c r="BD32" s="52"/>
      <c r="BE32" s="52"/>
      <c r="BF32" s="52"/>
      <c r="BG32" s="51"/>
      <c r="BH32" s="51"/>
    </row>
    <row r="33" spans="1:60" s="53" customFormat="1" ht="86.25" customHeight="1">
      <c r="A33" s="51"/>
      <c r="B33" s="460"/>
      <c r="C33" s="460"/>
      <c r="D33" s="460"/>
      <c r="E33" s="460"/>
      <c r="F33" s="460"/>
      <c r="G33" s="460"/>
      <c r="H33" s="460"/>
      <c r="I33" s="460"/>
      <c r="J33" s="460"/>
      <c r="K33" s="460"/>
      <c r="L33" s="460"/>
      <c r="M33" s="460"/>
      <c r="N33" s="461"/>
      <c r="O33" s="481"/>
      <c r="P33" s="461"/>
      <c r="Q33" s="435" t="s">
        <v>409</v>
      </c>
      <c r="R33" s="436"/>
      <c r="S33" s="436"/>
      <c r="T33" s="456"/>
      <c r="U33" s="435" t="s">
        <v>410</v>
      </c>
      <c r="V33" s="436"/>
      <c r="W33" s="436"/>
      <c r="X33" s="456"/>
      <c r="Y33" s="435" t="s">
        <v>411</v>
      </c>
      <c r="Z33" s="436"/>
      <c r="AA33" s="436"/>
      <c r="AB33" s="456"/>
      <c r="AC33" s="435" t="s">
        <v>409</v>
      </c>
      <c r="AD33" s="436"/>
      <c r="AE33" s="436"/>
      <c r="AF33" s="456"/>
      <c r="AG33" s="435" t="s">
        <v>410</v>
      </c>
      <c r="AH33" s="436"/>
      <c r="AI33" s="436"/>
      <c r="AJ33" s="456"/>
      <c r="AK33" s="435" t="s">
        <v>411</v>
      </c>
      <c r="AL33" s="436"/>
      <c r="AM33" s="436"/>
      <c r="AN33" s="456"/>
      <c r="AO33" s="435" t="s">
        <v>409</v>
      </c>
      <c r="AP33" s="436"/>
      <c r="AQ33" s="436"/>
      <c r="AR33" s="456"/>
      <c r="AS33" s="435" t="s">
        <v>410</v>
      </c>
      <c r="AT33" s="436"/>
      <c r="AU33" s="436"/>
      <c r="AV33" s="456"/>
      <c r="AW33" s="435" t="s">
        <v>411</v>
      </c>
      <c r="AX33" s="436"/>
      <c r="AY33" s="436"/>
      <c r="AZ33" s="436"/>
      <c r="BA33" s="72"/>
      <c r="BB33" s="72"/>
      <c r="BC33" s="72"/>
      <c r="BD33" s="52"/>
      <c r="BE33" s="52"/>
      <c r="BF33" s="52"/>
      <c r="BG33" s="51"/>
      <c r="BH33" s="51"/>
    </row>
    <row r="34" spans="2:60" s="53" customFormat="1" ht="15.75" thickBot="1">
      <c r="B34" s="457">
        <v>1</v>
      </c>
      <c r="C34" s="457"/>
      <c r="D34" s="457"/>
      <c r="E34" s="457"/>
      <c r="F34" s="457"/>
      <c r="G34" s="457"/>
      <c r="H34" s="457"/>
      <c r="I34" s="457"/>
      <c r="J34" s="457"/>
      <c r="K34" s="457"/>
      <c r="L34" s="457"/>
      <c r="M34" s="457"/>
      <c r="N34" s="458"/>
      <c r="O34" s="482">
        <v>2</v>
      </c>
      <c r="P34" s="483"/>
      <c r="Q34" s="471">
        <v>3</v>
      </c>
      <c r="R34" s="472"/>
      <c r="S34" s="472"/>
      <c r="T34" s="478"/>
      <c r="U34" s="471">
        <v>4</v>
      </c>
      <c r="V34" s="472"/>
      <c r="W34" s="472"/>
      <c r="X34" s="478"/>
      <c r="Y34" s="471">
        <v>5</v>
      </c>
      <c r="Z34" s="472"/>
      <c r="AA34" s="472"/>
      <c r="AB34" s="478"/>
      <c r="AC34" s="471">
        <v>6</v>
      </c>
      <c r="AD34" s="472"/>
      <c r="AE34" s="472"/>
      <c r="AF34" s="478"/>
      <c r="AG34" s="471">
        <v>7</v>
      </c>
      <c r="AH34" s="472"/>
      <c r="AI34" s="472"/>
      <c r="AJ34" s="478"/>
      <c r="AK34" s="471">
        <v>8</v>
      </c>
      <c r="AL34" s="472"/>
      <c r="AM34" s="472"/>
      <c r="AN34" s="478"/>
      <c r="AO34" s="471">
        <v>9</v>
      </c>
      <c r="AP34" s="472"/>
      <c r="AQ34" s="472"/>
      <c r="AR34" s="478"/>
      <c r="AS34" s="471">
        <v>10</v>
      </c>
      <c r="AT34" s="472"/>
      <c r="AU34" s="472"/>
      <c r="AV34" s="478"/>
      <c r="AW34" s="471">
        <v>11</v>
      </c>
      <c r="AX34" s="472"/>
      <c r="AY34" s="472"/>
      <c r="AZ34" s="472"/>
      <c r="BA34" s="46"/>
      <c r="BB34" s="46"/>
      <c r="BC34" s="46"/>
      <c r="BD34" s="46"/>
      <c r="BE34" s="46"/>
      <c r="BF34" s="46"/>
      <c r="BG34" s="51"/>
      <c r="BH34" s="51"/>
    </row>
    <row r="35" spans="1:60" s="53" customFormat="1" ht="50.25" customHeight="1">
      <c r="A35" s="51"/>
      <c r="B35" s="436" t="s">
        <v>388</v>
      </c>
      <c r="C35" s="489"/>
      <c r="D35" s="489"/>
      <c r="E35" s="489"/>
      <c r="F35" s="489"/>
      <c r="G35" s="489"/>
      <c r="H35" s="489"/>
      <c r="I35" s="489"/>
      <c r="J35" s="489"/>
      <c r="K35" s="489"/>
      <c r="L35" s="489"/>
      <c r="M35" s="489"/>
      <c r="N35" s="490"/>
      <c r="O35" s="479" t="s">
        <v>60</v>
      </c>
      <c r="P35" s="480"/>
      <c r="Q35" s="964">
        <v>4000000</v>
      </c>
      <c r="R35" s="965"/>
      <c r="S35" s="965"/>
      <c r="T35" s="966"/>
      <c r="U35" s="443">
        <v>3.5</v>
      </c>
      <c r="V35" s="444"/>
      <c r="W35" s="444"/>
      <c r="X35" s="445"/>
      <c r="Y35" s="964">
        <v>140000</v>
      </c>
      <c r="Z35" s="965"/>
      <c r="AA35" s="965"/>
      <c r="AB35" s="966"/>
      <c r="AC35" s="964">
        <v>4000000</v>
      </c>
      <c r="AD35" s="965"/>
      <c r="AE35" s="965"/>
      <c r="AF35" s="966"/>
      <c r="AG35" s="443">
        <v>3.5</v>
      </c>
      <c r="AH35" s="444"/>
      <c r="AI35" s="444"/>
      <c r="AJ35" s="445"/>
      <c r="AK35" s="964">
        <v>140000</v>
      </c>
      <c r="AL35" s="965"/>
      <c r="AM35" s="965"/>
      <c r="AN35" s="966"/>
      <c r="AO35" s="964">
        <v>4000000</v>
      </c>
      <c r="AP35" s="965"/>
      <c r="AQ35" s="965"/>
      <c r="AR35" s="966"/>
      <c r="AS35" s="443">
        <v>3.5</v>
      </c>
      <c r="AT35" s="444"/>
      <c r="AU35" s="444"/>
      <c r="AV35" s="445"/>
      <c r="AW35" s="964">
        <v>140000</v>
      </c>
      <c r="AX35" s="965"/>
      <c r="AY35" s="965"/>
      <c r="AZ35" s="967"/>
      <c r="BA35" s="46"/>
      <c r="BB35" s="46"/>
      <c r="BC35" s="46"/>
      <c r="BD35" s="46"/>
      <c r="BE35" s="46"/>
      <c r="BF35" s="46"/>
      <c r="BG35" s="51"/>
      <c r="BH35" s="51"/>
    </row>
    <row r="36" spans="1:60" s="53" customFormat="1" ht="18" customHeight="1">
      <c r="A36" s="51"/>
      <c r="B36" s="438"/>
      <c r="C36" s="439"/>
      <c r="D36" s="439"/>
      <c r="E36" s="439"/>
      <c r="F36" s="439"/>
      <c r="G36" s="439"/>
      <c r="H36" s="439"/>
      <c r="I36" s="439"/>
      <c r="J36" s="439"/>
      <c r="K36" s="439"/>
      <c r="L36" s="439"/>
      <c r="M36" s="439"/>
      <c r="N36" s="440"/>
      <c r="O36" s="476" t="s">
        <v>61</v>
      </c>
      <c r="P36" s="477"/>
      <c r="Q36" s="432"/>
      <c r="R36" s="433"/>
      <c r="S36" s="433"/>
      <c r="T36" s="434"/>
      <c r="U36" s="432"/>
      <c r="V36" s="433"/>
      <c r="W36" s="433"/>
      <c r="X36" s="434"/>
      <c r="Y36" s="432"/>
      <c r="Z36" s="433"/>
      <c r="AA36" s="433"/>
      <c r="AB36" s="434"/>
      <c r="AC36" s="432"/>
      <c r="AD36" s="433"/>
      <c r="AE36" s="433"/>
      <c r="AF36" s="434"/>
      <c r="AG36" s="432"/>
      <c r="AH36" s="433"/>
      <c r="AI36" s="433"/>
      <c r="AJ36" s="434"/>
      <c r="AK36" s="432"/>
      <c r="AL36" s="433"/>
      <c r="AM36" s="433"/>
      <c r="AN36" s="434"/>
      <c r="AO36" s="432"/>
      <c r="AP36" s="433"/>
      <c r="AQ36" s="433"/>
      <c r="AR36" s="434"/>
      <c r="AS36" s="432"/>
      <c r="AT36" s="433"/>
      <c r="AU36" s="433"/>
      <c r="AV36" s="434"/>
      <c r="AW36" s="435"/>
      <c r="AX36" s="436"/>
      <c r="AY36" s="436"/>
      <c r="AZ36" s="437"/>
      <c r="BA36" s="46"/>
      <c r="BB36" s="46"/>
      <c r="BC36" s="46"/>
      <c r="BD36" s="46"/>
      <c r="BE36" s="46"/>
      <c r="BF36" s="46"/>
      <c r="BG36" s="51"/>
      <c r="BH36" s="51"/>
    </row>
    <row r="37" spans="1:60" s="53" customFormat="1" ht="18" customHeight="1">
      <c r="A37" s="51"/>
      <c r="B37" s="438"/>
      <c r="C37" s="439"/>
      <c r="D37" s="439"/>
      <c r="E37" s="439"/>
      <c r="F37" s="439"/>
      <c r="G37" s="439"/>
      <c r="H37" s="439"/>
      <c r="I37" s="439"/>
      <c r="J37" s="439"/>
      <c r="K37" s="439"/>
      <c r="L37" s="439"/>
      <c r="M37" s="439"/>
      <c r="N37" s="440"/>
      <c r="O37" s="476" t="s">
        <v>408</v>
      </c>
      <c r="P37" s="477"/>
      <c r="Q37" s="432"/>
      <c r="R37" s="433"/>
      <c r="S37" s="433"/>
      <c r="T37" s="434"/>
      <c r="U37" s="432"/>
      <c r="V37" s="433"/>
      <c r="W37" s="433"/>
      <c r="X37" s="434"/>
      <c r="Y37" s="432"/>
      <c r="Z37" s="433"/>
      <c r="AA37" s="433"/>
      <c r="AB37" s="434"/>
      <c r="AC37" s="432"/>
      <c r="AD37" s="433"/>
      <c r="AE37" s="433"/>
      <c r="AF37" s="434"/>
      <c r="AG37" s="432"/>
      <c r="AH37" s="433"/>
      <c r="AI37" s="433"/>
      <c r="AJ37" s="434"/>
      <c r="AK37" s="432"/>
      <c r="AL37" s="433"/>
      <c r="AM37" s="433"/>
      <c r="AN37" s="434"/>
      <c r="AO37" s="432"/>
      <c r="AP37" s="433"/>
      <c r="AQ37" s="433"/>
      <c r="AR37" s="434"/>
      <c r="AS37" s="432"/>
      <c r="AT37" s="433"/>
      <c r="AU37" s="433"/>
      <c r="AV37" s="434"/>
      <c r="AW37" s="435"/>
      <c r="AX37" s="436"/>
      <c r="AY37" s="436"/>
      <c r="AZ37" s="437"/>
      <c r="BA37" s="46"/>
      <c r="BB37" s="46"/>
      <c r="BC37" s="46"/>
      <c r="BD37" s="46"/>
      <c r="BE37" s="46"/>
      <c r="BF37" s="46"/>
      <c r="BG37" s="51"/>
      <c r="BH37" s="51"/>
    </row>
    <row r="38" spans="2:60" s="53" customFormat="1" ht="18" customHeight="1" thickBot="1">
      <c r="B38" s="428" t="s">
        <v>379</v>
      </c>
      <c r="C38" s="429"/>
      <c r="D38" s="429"/>
      <c r="E38" s="429"/>
      <c r="F38" s="429"/>
      <c r="G38" s="429"/>
      <c r="H38" s="429"/>
      <c r="I38" s="429"/>
      <c r="J38" s="429"/>
      <c r="K38" s="429"/>
      <c r="L38" s="429"/>
      <c r="M38" s="429"/>
      <c r="N38" s="429"/>
      <c r="O38" s="474">
        <v>9000</v>
      </c>
      <c r="P38" s="475"/>
      <c r="Q38" s="468" t="s">
        <v>65</v>
      </c>
      <c r="R38" s="469"/>
      <c r="S38" s="469"/>
      <c r="T38" s="470"/>
      <c r="U38" s="468" t="s">
        <v>65</v>
      </c>
      <c r="V38" s="469"/>
      <c r="W38" s="469"/>
      <c r="X38" s="470"/>
      <c r="Y38" s="468"/>
      <c r="Z38" s="469"/>
      <c r="AA38" s="469"/>
      <c r="AB38" s="470"/>
      <c r="AC38" s="468" t="s">
        <v>65</v>
      </c>
      <c r="AD38" s="469"/>
      <c r="AE38" s="469"/>
      <c r="AF38" s="470"/>
      <c r="AG38" s="468" t="s">
        <v>65</v>
      </c>
      <c r="AH38" s="469"/>
      <c r="AI38" s="469"/>
      <c r="AJ38" s="470"/>
      <c r="AK38" s="468"/>
      <c r="AL38" s="469"/>
      <c r="AM38" s="469"/>
      <c r="AN38" s="470"/>
      <c r="AO38" s="468" t="s">
        <v>65</v>
      </c>
      <c r="AP38" s="469"/>
      <c r="AQ38" s="469"/>
      <c r="AR38" s="470"/>
      <c r="AS38" s="468" t="s">
        <v>65</v>
      </c>
      <c r="AT38" s="469"/>
      <c r="AU38" s="469"/>
      <c r="AV38" s="470"/>
      <c r="AW38" s="471"/>
      <c r="AX38" s="472"/>
      <c r="AY38" s="472"/>
      <c r="AZ38" s="473"/>
      <c r="BA38" s="73"/>
      <c r="BB38" s="73"/>
      <c r="BC38" s="73"/>
      <c r="BD38" s="73"/>
      <c r="BE38" s="73"/>
      <c r="BF38" s="73"/>
      <c r="BG38" s="51"/>
      <c r="BH38" s="51"/>
    </row>
    <row r="39" spans="2:52" s="43" customFormat="1" ht="15" customHeight="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row>
    <row r="40" spans="2:52" s="43" customFormat="1" ht="5.25" customHeight="1">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row>
    <row r="41" spans="2:52" s="43" customFormat="1" ht="19.5" customHeight="1">
      <c r="B41" s="74"/>
      <c r="C41" s="74"/>
      <c r="D41" s="74"/>
      <c r="E41" s="74"/>
      <c r="F41" s="74"/>
      <c r="G41" s="74"/>
      <c r="H41" s="74"/>
      <c r="I41" s="74"/>
      <c r="J41" s="74"/>
      <c r="K41" s="74"/>
      <c r="L41" s="74"/>
      <c r="M41" s="74"/>
      <c r="N41" s="74"/>
      <c r="O41" s="74"/>
      <c r="P41" s="74"/>
      <c r="Q41" s="74"/>
      <c r="R41" s="74"/>
      <c r="S41" s="75"/>
      <c r="T41" s="75"/>
      <c r="U41" s="76"/>
      <c r="V41" s="76"/>
      <c r="W41" s="76"/>
      <c r="X41" s="76"/>
      <c r="Y41" s="76"/>
      <c r="Z41" s="76"/>
      <c r="AA41" s="76"/>
      <c r="AB41" s="76"/>
      <c r="AC41" s="58"/>
      <c r="AD41" s="58"/>
      <c r="AE41" s="58"/>
      <c r="AF41" s="58"/>
      <c r="AG41" s="58"/>
      <c r="AH41" s="58"/>
      <c r="AI41" s="58"/>
      <c r="AJ41" s="58"/>
      <c r="AK41" s="56"/>
      <c r="AL41" s="56"/>
      <c r="AM41" s="56"/>
      <c r="AN41" s="56"/>
      <c r="AO41" s="56"/>
      <c r="AP41" s="56"/>
      <c r="AQ41" s="56"/>
      <c r="AR41" s="56"/>
      <c r="AS41" s="56"/>
      <c r="AT41" s="56"/>
      <c r="AU41" s="56"/>
      <c r="AV41" s="56"/>
      <c r="AW41" s="56"/>
      <c r="AX41" s="56"/>
      <c r="AY41" s="56"/>
      <c r="AZ41" s="56"/>
    </row>
    <row r="42" spans="1:53" s="43" customFormat="1" ht="19.5" customHeight="1">
      <c r="A42" s="47"/>
      <c r="B42" s="55"/>
      <c r="C42" s="55"/>
      <c r="D42" s="55"/>
      <c r="E42" s="55"/>
      <c r="F42" s="55"/>
      <c r="G42" s="55"/>
      <c r="H42" s="55"/>
      <c r="I42" s="55"/>
      <c r="J42" s="56"/>
      <c r="K42" s="56"/>
      <c r="L42" s="56"/>
      <c r="M42" s="56"/>
      <c r="N42" s="56"/>
      <c r="O42" s="56"/>
      <c r="P42" s="56"/>
      <c r="Q42" s="56"/>
      <c r="R42" s="57"/>
      <c r="S42" s="57"/>
      <c r="T42" s="57"/>
      <c r="U42" s="57"/>
      <c r="V42" s="57"/>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row>
    <row r="43" spans="1:52" s="61" customFormat="1" ht="18" customHeight="1">
      <c r="A43" s="47"/>
      <c r="B43" s="59"/>
      <c r="C43" s="420" t="s">
        <v>346</v>
      </c>
      <c r="D43" s="420"/>
      <c r="E43" s="420"/>
      <c r="F43" s="420"/>
      <c r="G43" s="420"/>
      <c r="H43" s="420"/>
      <c r="I43" s="60"/>
      <c r="J43" s="426" t="s">
        <v>739</v>
      </c>
      <c r="K43" s="427"/>
      <c r="L43" s="427"/>
      <c r="M43" s="427"/>
      <c r="N43" s="427"/>
      <c r="O43" s="427"/>
      <c r="P43" s="427"/>
      <c r="Q43" s="427"/>
      <c r="R43" s="427"/>
      <c r="S43" s="427"/>
      <c r="T43" s="427"/>
      <c r="U43" s="427"/>
      <c r="V43" s="427"/>
      <c r="W43" s="427"/>
      <c r="X43" s="427"/>
      <c r="Y43" s="427"/>
      <c r="Z43" s="60"/>
      <c r="AA43" s="60"/>
      <c r="AB43" s="426"/>
      <c r="AC43" s="427"/>
      <c r="AD43" s="427"/>
      <c r="AE43" s="427"/>
      <c r="AF43" s="427"/>
      <c r="AG43" s="427"/>
      <c r="AH43" s="427"/>
      <c r="AI43" s="47"/>
      <c r="AJ43" s="47"/>
      <c r="AK43" s="427" t="s">
        <v>740</v>
      </c>
      <c r="AL43" s="427"/>
      <c r="AM43" s="427"/>
      <c r="AN43" s="427"/>
      <c r="AO43" s="427"/>
      <c r="AP43" s="427"/>
      <c r="AQ43" s="427"/>
      <c r="AR43" s="427"/>
      <c r="AS43" s="427"/>
      <c r="AT43" s="427"/>
      <c r="AU43" s="427"/>
      <c r="AV43" s="427"/>
      <c r="AW43" s="427"/>
      <c r="AX43" s="427"/>
      <c r="AY43" s="427"/>
      <c r="AZ43" s="427"/>
    </row>
    <row r="44" spans="1:52" s="61" customFormat="1" ht="18" customHeight="1">
      <c r="A44" s="47"/>
      <c r="B44" s="59"/>
      <c r="C44" s="420" t="s">
        <v>380</v>
      </c>
      <c r="D44" s="420"/>
      <c r="E44" s="420"/>
      <c r="F44" s="420"/>
      <c r="G44" s="420"/>
      <c r="H44" s="420"/>
      <c r="I44" s="60"/>
      <c r="J44" s="416" t="s">
        <v>15</v>
      </c>
      <c r="K44" s="416"/>
      <c r="L44" s="416"/>
      <c r="M44" s="416"/>
      <c r="N44" s="416"/>
      <c r="O44" s="416"/>
      <c r="P44" s="416"/>
      <c r="Q44" s="416"/>
      <c r="R44" s="416"/>
      <c r="S44" s="416"/>
      <c r="T44" s="416"/>
      <c r="U44" s="416"/>
      <c r="V44" s="416"/>
      <c r="W44" s="416"/>
      <c r="X44" s="416"/>
      <c r="Y44" s="416"/>
      <c r="Z44" s="62"/>
      <c r="AA44" s="62"/>
      <c r="AB44" s="416" t="s">
        <v>13</v>
      </c>
      <c r="AC44" s="416"/>
      <c r="AD44" s="416"/>
      <c r="AE44" s="416"/>
      <c r="AF44" s="416"/>
      <c r="AG44" s="416"/>
      <c r="AH44" s="416"/>
      <c r="AI44" s="63"/>
      <c r="AJ44" s="63"/>
      <c r="AK44" s="416" t="s">
        <v>14</v>
      </c>
      <c r="AL44" s="416"/>
      <c r="AM44" s="416"/>
      <c r="AN44" s="416"/>
      <c r="AO44" s="416"/>
      <c r="AP44" s="416"/>
      <c r="AQ44" s="416"/>
      <c r="AR44" s="416"/>
      <c r="AS44" s="416"/>
      <c r="AT44" s="416"/>
      <c r="AU44" s="416"/>
      <c r="AV44" s="416"/>
      <c r="AW44" s="416"/>
      <c r="AX44" s="416"/>
      <c r="AY44" s="416"/>
      <c r="AZ44" s="416"/>
    </row>
    <row r="45" spans="1:52" s="61" customFormat="1" ht="18" customHeight="1">
      <c r="A45" s="43"/>
      <c r="B45" s="59"/>
      <c r="C45" s="60"/>
      <c r="D45" s="60"/>
      <c r="E45" s="60"/>
      <c r="F45" s="60"/>
      <c r="G45" s="60"/>
      <c r="H45" s="60"/>
      <c r="I45" s="60"/>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3"/>
      <c r="AJ45" s="62"/>
      <c r="AK45" s="62"/>
      <c r="AL45" s="62"/>
      <c r="AM45" s="62"/>
      <c r="AN45" s="62"/>
      <c r="AO45" s="62"/>
      <c r="AP45" s="62"/>
      <c r="AQ45" s="62"/>
      <c r="AR45" s="62"/>
      <c r="AS45" s="62"/>
      <c r="AT45" s="62"/>
      <c r="AU45" s="62"/>
      <c r="AV45" s="62"/>
      <c r="AW45" s="62"/>
      <c r="AX45" s="62"/>
      <c r="AY45" s="62"/>
      <c r="AZ45" s="62"/>
    </row>
    <row r="46" spans="2:52" s="61" customFormat="1" ht="18" customHeight="1">
      <c r="B46" s="59"/>
      <c r="C46" s="420" t="s">
        <v>325</v>
      </c>
      <c r="D46" s="420"/>
      <c r="E46" s="420"/>
      <c r="F46" s="420"/>
      <c r="G46" s="420"/>
      <c r="H46" s="420"/>
      <c r="I46" s="60"/>
      <c r="J46" s="421" t="s">
        <v>742</v>
      </c>
      <c r="K46" s="422"/>
      <c r="L46" s="422"/>
      <c r="M46" s="422"/>
      <c r="N46" s="422"/>
      <c r="O46" s="422"/>
      <c r="P46" s="422"/>
      <c r="Q46" s="422"/>
      <c r="R46" s="422"/>
      <c r="S46" s="422"/>
      <c r="T46" s="422"/>
      <c r="U46" s="422"/>
      <c r="V46" s="422"/>
      <c r="W46" s="422"/>
      <c r="X46" s="422"/>
      <c r="Y46" s="422"/>
      <c r="Z46" s="62"/>
      <c r="AA46" s="62"/>
      <c r="AB46" s="421" t="s">
        <v>748</v>
      </c>
      <c r="AC46" s="422"/>
      <c r="AD46" s="422"/>
      <c r="AE46" s="422"/>
      <c r="AF46" s="422"/>
      <c r="AG46" s="422"/>
      <c r="AH46" s="422"/>
      <c r="AI46" s="422"/>
      <c r="AJ46" s="422"/>
      <c r="AK46" s="422"/>
      <c r="AL46" s="422"/>
      <c r="AM46" s="422"/>
      <c r="AN46" s="422"/>
      <c r="AO46" s="63"/>
      <c r="AP46" s="63"/>
      <c r="AQ46" s="423" t="s">
        <v>741</v>
      </c>
      <c r="AR46" s="424"/>
      <c r="AS46" s="424"/>
      <c r="AT46" s="424"/>
      <c r="AU46" s="424"/>
      <c r="AV46" s="424"/>
      <c r="AW46" s="424"/>
      <c r="AX46" s="424"/>
      <c r="AY46" s="424"/>
      <c r="AZ46" s="424"/>
    </row>
    <row r="47" spans="2:52" s="61" customFormat="1" ht="18" customHeight="1">
      <c r="B47" s="59"/>
      <c r="C47" s="415"/>
      <c r="D47" s="415"/>
      <c r="E47" s="415"/>
      <c r="F47" s="415"/>
      <c r="G47" s="415"/>
      <c r="H47" s="415"/>
      <c r="I47" s="60"/>
      <c r="J47" s="416" t="s">
        <v>15</v>
      </c>
      <c r="K47" s="416"/>
      <c r="L47" s="416"/>
      <c r="M47" s="416"/>
      <c r="N47" s="416"/>
      <c r="O47" s="416"/>
      <c r="P47" s="416"/>
      <c r="Q47" s="416"/>
      <c r="R47" s="416"/>
      <c r="S47" s="416"/>
      <c r="T47" s="416"/>
      <c r="U47" s="416"/>
      <c r="V47" s="416"/>
      <c r="W47" s="416"/>
      <c r="X47" s="416"/>
      <c r="Y47" s="416"/>
      <c r="Z47" s="62"/>
      <c r="AA47" s="62"/>
      <c r="AB47" s="416" t="s">
        <v>326</v>
      </c>
      <c r="AC47" s="416"/>
      <c r="AD47" s="416"/>
      <c r="AE47" s="416"/>
      <c r="AF47" s="416"/>
      <c r="AG47" s="416"/>
      <c r="AH47" s="416"/>
      <c r="AI47" s="416"/>
      <c r="AJ47" s="416"/>
      <c r="AK47" s="416"/>
      <c r="AL47" s="416"/>
      <c r="AM47" s="416"/>
      <c r="AN47" s="416"/>
      <c r="AO47" s="63"/>
      <c r="AP47" s="63"/>
      <c r="AQ47" s="416" t="s">
        <v>339</v>
      </c>
      <c r="AR47" s="416"/>
      <c r="AS47" s="416"/>
      <c r="AT47" s="416"/>
      <c r="AU47" s="416"/>
      <c r="AV47" s="416"/>
      <c r="AW47" s="416"/>
      <c r="AX47" s="416"/>
      <c r="AY47" s="416"/>
      <c r="AZ47" s="416"/>
    </row>
    <row r="48" spans="2:52" s="61" customFormat="1" ht="18" customHeight="1">
      <c r="B48" s="59"/>
      <c r="C48" s="60"/>
      <c r="D48" s="60"/>
      <c r="E48" s="60"/>
      <c r="F48" s="60"/>
      <c r="G48" s="60"/>
      <c r="H48" s="60"/>
      <c r="I48" s="60"/>
      <c r="J48" s="64"/>
      <c r="K48" s="64"/>
      <c r="L48" s="64"/>
      <c r="M48" s="64"/>
      <c r="N48" s="64"/>
      <c r="O48" s="64"/>
      <c r="P48" s="64"/>
      <c r="Q48" s="64"/>
      <c r="R48" s="64"/>
      <c r="S48" s="64"/>
      <c r="T48" s="64"/>
      <c r="U48" s="64"/>
      <c r="V48" s="64"/>
      <c r="W48" s="64"/>
      <c r="X48" s="64"/>
      <c r="Y48" s="64"/>
      <c r="Z48" s="60"/>
      <c r="AA48" s="60"/>
      <c r="AB48" s="64"/>
      <c r="AC48" s="64"/>
      <c r="AD48" s="64"/>
      <c r="AE48" s="64"/>
      <c r="AF48" s="64"/>
      <c r="AG48" s="64"/>
      <c r="AH48" s="64"/>
      <c r="AI48" s="64"/>
      <c r="AJ48" s="64"/>
      <c r="AK48" s="64"/>
      <c r="AL48" s="64"/>
      <c r="AM48" s="64"/>
      <c r="AN48" s="64"/>
      <c r="AO48" s="47"/>
      <c r="AP48" s="47"/>
      <c r="AQ48" s="64"/>
      <c r="AR48" s="64"/>
      <c r="AS48" s="64"/>
      <c r="AT48" s="64"/>
      <c r="AU48" s="64"/>
      <c r="AV48" s="64"/>
      <c r="AW48" s="64"/>
      <c r="AX48" s="64"/>
      <c r="AY48" s="64"/>
      <c r="AZ48" s="64"/>
    </row>
    <row r="49" spans="2:53" s="61" customFormat="1" ht="18" customHeight="1">
      <c r="B49" s="47"/>
      <c r="C49" s="65" t="s">
        <v>381</v>
      </c>
      <c r="D49" s="417"/>
      <c r="E49" s="418"/>
      <c r="F49" s="60" t="s">
        <v>381</v>
      </c>
      <c r="G49" s="66"/>
      <c r="H49" s="417"/>
      <c r="I49" s="418"/>
      <c r="J49" s="418"/>
      <c r="K49" s="418"/>
      <c r="L49" s="418"/>
      <c r="M49" s="418"/>
      <c r="N49" s="67"/>
      <c r="O49" s="68"/>
      <c r="P49" s="69">
        <v>20</v>
      </c>
      <c r="Q49" s="419">
        <v>20</v>
      </c>
      <c r="R49" s="419"/>
      <c r="S49" s="60" t="s">
        <v>9</v>
      </c>
      <c r="T49" s="67"/>
      <c r="U49" s="67"/>
      <c r="V49" s="67"/>
      <c r="W49" s="67"/>
      <c r="X49" s="47"/>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47"/>
      <c r="AW49" s="47"/>
      <c r="AX49" s="47"/>
      <c r="AY49" s="47"/>
      <c r="AZ49" s="47"/>
      <c r="BA49" s="47"/>
    </row>
    <row r="50" spans="1:18" s="47" customFormat="1" ht="18" customHeight="1">
      <c r="A50" s="61"/>
      <c r="D50" s="414"/>
      <c r="E50" s="414"/>
      <c r="H50" s="414"/>
      <c r="I50" s="414"/>
      <c r="J50" s="414"/>
      <c r="K50" s="414"/>
      <c r="L50" s="414"/>
      <c r="M50" s="414"/>
      <c r="Q50" s="414"/>
      <c r="R50" s="414"/>
    </row>
  </sheetData>
  <sheetProtection/>
  <mergeCells count="164">
    <mergeCell ref="B2:AZ2"/>
    <mergeCell ref="A4:AZ4"/>
    <mergeCell ref="A6:K6"/>
    <mergeCell ref="L6:AZ6"/>
    <mergeCell ref="A7:K7"/>
    <mergeCell ref="L7:AZ7"/>
    <mergeCell ref="A8:K8"/>
    <mergeCell ref="L8:AZ8"/>
    <mergeCell ref="A9:K9"/>
    <mergeCell ref="B10:AS10"/>
    <mergeCell ref="AS16:AZ16"/>
    <mergeCell ref="B12:Y14"/>
    <mergeCell ref="Z12:AB14"/>
    <mergeCell ref="AC12:AZ12"/>
    <mergeCell ref="AC13:AJ14"/>
    <mergeCell ref="AK13:AR14"/>
    <mergeCell ref="AS13:AZ14"/>
    <mergeCell ref="AS18:AZ18"/>
    <mergeCell ref="B15:Y15"/>
    <mergeCell ref="Z15:AB15"/>
    <mergeCell ref="AC15:AJ15"/>
    <mergeCell ref="AK15:AR15"/>
    <mergeCell ref="AS15:AZ15"/>
    <mergeCell ref="B16:Y16"/>
    <mergeCell ref="Z16:AB16"/>
    <mergeCell ref="AC16:AJ16"/>
    <mergeCell ref="AK16:AR16"/>
    <mergeCell ref="AS20:AZ20"/>
    <mergeCell ref="B17:Y17"/>
    <mergeCell ref="Z17:AB17"/>
    <mergeCell ref="AC17:AJ17"/>
    <mergeCell ref="AK17:AR17"/>
    <mergeCell ref="AS17:AZ17"/>
    <mergeCell ref="B18:Y18"/>
    <mergeCell ref="Z18:AB18"/>
    <mergeCell ref="AC18:AJ18"/>
    <mergeCell ref="AK18:AR18"/>
    <mergeCell ref="AS22:AZ22"/>
    <mergeCell ref="B19:Y19"/>
    <mergeCell ref="Z19:AB19"/>
    <mergeCell ref="AC19:AJ19"/>
    <mergeCell ref="AK19:AR19"/>
    <mergeCell ref="AS19:AZ19"/>
    <mergeCell ref="B20:Y20"/>
    <mergeCell ref="Z20:AB20"/>
    <mergeCell ref="AC20:AJ20"/>
    <mergeCell ref="AK20:AR20"/>
    <mergeCell ref="AS24:AZ24"/>
    <mergeCell ref="B21:Y21"/>
    <mergeCell ref="Z21:AB21"/>
    <mergeCell ref="AC21:AJ21"/>
    <mergeCell ref="AK21:AR21"/>
    <mergeCell ref="AS21:AZ21"/>
    <mergeCell ref="B22:Y22"/>
    <mergeCell ref="Z22:AB22"/>
    <mergeCell ref="AC22:AJ22"/>
    <mergeCell ref="AK22:AR22"/>
    <mergeCell ref="B27:AZ27"/>
    <mergeCell ref="B23:Y23"/>
    <mergeCell ref="Z23:AB23"/>
    <mergeCell ref="AC23:AJ23"/>
    <mergeCell ref="AK23:AR23"/>
    <mergeCell ref="AS23:AZ23"/>
    <mergeCell ref="B24:Y24"/>
    <mergeCell ref="Z24:AB24"/>
    <mergeCell ref="AC24:AJ24"/>
    <mergeCell ref="AK24:AR24"/>
    <mergeCell ref="B25:Y25"/>
    <mergeCell ref="Z25:AB25"/>
    <mergeCell ref="AC25:AJ25"/>
    <mergeCell ref="AK25:AR25"/>
    <mergeCell ref="AS25:AZ25"/>
    <mergeCell ref="AK33:AN33"/>
    <mergeCell ref="B30:AZ30"/>
    <mergeCell ref="Q34:T34"/>
    <mergeCell ref="U34:X34"/>
    <mergeCell ref="Y34:AB34"/>
    <mergeCell ref="AC34:AF34"/>
    <mergeCell ref="AO32:AZ32"/>
    <mergeCell ref="Q33:T33"/>
    <mergeCell ref="U33:X33"/>
    <mergeCell ref="Y33:AB33"/>
    <mergeCell ref="AC33:AF33"/>
    <mergeCell ref="AG33:AJ33"/>
    <mergeCell ref="B32:N33"/>
    <mergeCell ref="B35:N35"/>
    <mergeCell ref="O35:P35"/>
    <mergeCell ref="Q35:T35"/>
    <mergeCell ref="U35:X35"/>
    <mergeCell ref="Y35:AB35"/>
    <mergeCell ref="O32:P33"/>
    <mergeCell ref="Q32:AB32"/>
    <mergeCell ref="B34:N34"/>
    <mergeCell ref="O34:P34"/>
    <mergeCell ref="AC32:AN32"/>
    <mergeCell ref="AW35:AZ35"/>
    <mergeCell ref="AG34:AJ34"/>
    <mergeCell ref="AK34:AN34"/>
    <mergeCell ref="AO34:AR34"/>
    <mergeCell ref="AS34:AV34"/>
    <mergeCell ref="AW34:AZ34"/>
    <mergeCell ref="AO33:AR33"/>
    <mergeCell ref="AS33:AV33"/>
    <mergeCell ref="AW33:AZ33"/>
    <mergeCell ref="AC36:AF36"/>
    <mergeCell ref="AC35:AF35"/>
    <mergeCell ref="AG35:AJ35"/>
    <mergeCell ref="AK35:AN35"/>
    <mergeCell ref="AO35:AR35"/>
    <mergeCell ref="AS35:AV35"/>
    <mergeCell ref="B37:N37"/>
    <mergeCell ref="O37:P37"/>
    <mergeCell ref="Q37:T37"/>
    <mergeCell ref="U37:X37"/>
    <mergeCell ref="Y37:AB37"/>
    <mergeCell ref="B36:N36"/>
    <mergeCell ref="O36:P36"/>
    <mergeCell ref="Q36:T36"/>
    <mergeCell ref="U36:X36"/>
    <mergeCell ref="Y36:AB36"/>
    <mergeCell ref="AS37:AV37"/>
    <mergeCell ref="AW37:AZ37"/>
    <mergeCell ref="AG36:AJ36"/>
    <mergeCell ref="AK36:AN36"/>
    <mergeCell ref="AO36:AR36"/>
    <mergeCell ref="AS36:AV36"/>
    <mergeCell ref="AW36:AZ36"/>
    <mergeCell ref="AC37:AF37"/>
    <mergeCell ref="AG37:AJ37"/>
    <mergeCell ref="AK37:AN37"/>
    <mergeCell ref="AO37:AR37"/>
    <mergeCell ref="AG38:AJ38"/>
    <mergeCell ref="AK38:AN38"/>
    <mergeCell ref="AO38:AR38"/>
    <mergeCell ref="AS38:AV38"/>
    <mergeCell ref="AW38:AZ38"/>
    <mergeCell ref="B38:N38"/>
    <mergeCell ref="O38:P38"/>
    <mergeCell ref="Q38:T38"/>
    <mergeCell ref="U38:X38"/>
    <mergeCell ref="Y38:AB38"/>
    <mergeCell ref="AC38:AF38"/>
    <mergeCell ref="C43:H43"/>
    <mergeCell ref="J43:Y43"/>
    <mergeCell ref="AB43:AH43"/>
    <mergeCell ref="AK43:AZ43"/>
    <mergeCell ref="AB46:AN46"/>
    <mergeCell ref="AQ46:AZ46"/>
    <mergeCell ref="AQ47:AZ47"/>
    <mergeCell ref="D49:E49"/>
    <mergeCell ref="H49:M49"/>
    <mergeCell ref="Q49:R49"/>
    <mergeCell ref="C44:H44"/>
    <mergeCell ref="J44:Y44"/>
    <mergeCell ref="AB44:AH44"/>
    <mergeCell ref="AK44:AZ44"/>
    <mergeCell ref="C46:H46"/>
    <mergeCell ref="J46:Y46"/>
    <mergeCell ref="D50:E50"/>
    <mergeCell ref="H50:M50"/>
    <mergeCell ref="Q50:R50"/>
    <mergeCell ref="C47:H47"/>
    <mergeCell ref="J47:Y47"/>
    <mergeCell ref="AB47:AN47"/>
  </mergeCells>
  <printOptions/>
  <pageMargins left="0.31496062992125984" right="0.31496062992125984" top="0.35433070866141736" bottom="0.35433070866141736"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BJ92"/>
  <sheetViews>
    <sheetView zoomScale="85" zoomScaleNormal="85" zoomScalePageLayoutView="0" workbookViewId="0" topLeftCell="A1">
      <selection activeCell="A3" sqref="A3"/>
    </sheetView>
  </sheetViews>
  <sheetFormatPr defaultColWidth="0.875" defaultRowHeight="12.75"/>
  <cols>
    <col min="1" max="13" width="3.875" style="35" customWidth="1"/>
    <col min="14" max="14" width="0.2421875" style="35" customWidth="1"/>
    <col min="15" max="23" width="3.875" style="35" customWidth="1"/>
    <col min="24" max="24" width="0.74609375" style="35" customWidth="1"/>
    <col min="25" max="25" width="3.875" style="35" hidden="1" customWidth="1"/>
    <col min="26" max="31" width="3.875" style="35" customWidth="1"/>
    <col min="32" max="32" width="0.2421875" style="35" customWidth="1"/>
    <col min="33" max="33" width="2.25390625" style="35" customWidth="1"/>
    <col min="34" max="34" width="3.875" style="35" customWidth="1"/>
    <col min="35" max="35" width="2.75390625" style="35" customWidth="1"/>
    <col min="36" max="36" width="0.875" style="35" hidden="1" customWidth="1"/>
    <col min="37" max="39" width="3.875" style="35" customWidth="1"/>
    <col min="40" max="40" width="0.12890625" style="35" customWidth="1"/>
    <col min="41" max="42" width="3.875" style="35" customWidth="1"/>
    <col min="43" max="43" width="3.25390625" style="35" customWidth="1"/>
    <col min="44" max="44" width="3.875" style="35" hidden="1" customWidth="1"/>
    <col min="45" max="47" width="3.875" style="35" customWidth="1"/>
    <col min="48" max="48" width="1.00390625" style="35" customWidth="1"/>
    <col min="49" max="50" width="3.875" style="35" customWidth="1"/>
    <col min="51" max="51" width="3.125" style="35" customWidth="1"/>
    <col min="52" max="52" width="3.875" style="35" hidden="1" customWidth="1"/>
    <col min="53" max="16384" width="0.875" style="35" customWidth="1"/>
  </cols>
  <sheetData>
    <row r="1" spans="1:52" ht="49.5" customHeight="1">
      <c r="A1" s="524" t="s">
        <v>1041</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row>
    <row r="2" spans="1:53" ht="49.5" customHeight="1">
      <c r="A2" s="526" t="s">
        <v>1050</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37"/>
    </row>
    <row r="3" s="38" customFormat="1" ht="15" customHeight="1"/>
    <row r="4" spans="1:53" ht="30.75" customHeight="1">
      <c r="A4" s="521" t="s">
        <v>354</v>
      </c>
      <c r="B4" s="521"/>
      <c r="C4" s="521"/>
      <c r="D4" s="521"/>
      <c r="E4" s="521"/>
      <c r="F4" s="521"/>
      <c r="G4" s="521"/>
      <c r="H4" s="521"/>
      <c r="I4" s="521"/>
      <c r="J4" s="521"/>
      <c r="K4" s="521"/>
      <c r="L4" s="527" t="s">
        <v>747</v>
      </c>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39"/>
    </row>
    <row r="5" spans="1:53" ht="15" customHeight="1">
      <c r="A5" s="521" t="s">
        <v>355</v>
      </c>
      <c r="B5" s="521"/>
      <c r="C5" s="521"/>
      <c r="D5" s="521"/>
      <c r="E5" s="521"/>
      <c r="F5" s="521"/>
      <c r="G5" s="521"/>
      <c r="H5" s="521"/>
      <c r="I5" s="521"/>
      <c r="J5" s="521"/>
      <c r="K5" s="521"/>
      <c r="L5" s="522" t="s">
        <v>412</v>
      </c>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40"/>
    </row>
    <row r="6" spans="1:53" ht="15" customHeight="1">
      <c r="A6" s="521"/>
      <c r="B6" s="521"/>
      <c r="C6" s="521"/>
      <c r="D6" s="521"/>
      <c r="E6" s="521"/>
      <c r="F6" s="521"/>
      <c r="G6" s="521"/>
      <c r="H6" s="521"/>
      <c r="I6" s="521"/>
      <c r="J6" s="521"/>
      <c r="K6" s="521"/>
      <c r="L6" s="523" t="s">
        <v>356</v>
      </c>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41"/>
    </row>
    <row r="7" spans="1:53" s="38" customFormat="1" ht="15" customHeight="1">
      <c r="A7" s="521" t="s">
        <v>357</v>
      </c>
      <c r="B7" s="521"/>
      <c r="C7" s="521"/>
      <c r="D7" s="521"/>
      <c r="E7" s="521"/>
      <c r="F7" s="521"/>
      <c r="G7" s="521"/>
      <c r="H7" s="521"/>
      <c r="I7" s="521"/>
      <c r="J7" s="521"/>
      <c r="K7" s="521"/>
      <c r="L7" s="42" t="s">
        <v>383</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ht="15" customHeight="1"/>
    <row r="9" spans="2:52" s="43" customFormat="1" ht="18" customHeight="1">
      <c r="B9" s="484" t="s">
        <v>413</v>
      </c>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4"/>
      <c r="AU9" s="44"/>
      <c r="AV9" s="44"/>
      <c r="AW9" s="44"/>
      <c r="AX9" s="44"/>
      <c r="AY9" s="44"/>
      <c r="AZ9" s="44"/>
    </row>
    <row r="10" s="43" customFormat="1" ht="7.5" customHeight="1"/>
    <row r="11" spans="2:52" s="43" customFormat="1" ht="24.75" customHeight="1">
      <c r="B11" s="450" t="s">
        <v>52</v>
      </c>
      <c r="C11" s="450"/>
      <c r="D11" s="450"/>
      <c r="E11" s="450"/>
      <c r="F11" s="450"/>
      <c r="G11" s="450"/>
      <c r="H11" s="450"/>
      <c r="I11" s="450"/>
      <c r="J11" s="450"/>
      <c r="K11" s="450"/>
      <c r="L11" s="450"/>
      <c r="M11" s="450"/>
      <c r="N11" s="450"/>
      <c r="O11" s="450"/>
      <c r="P11" s="450"/>
      <c r="Q11" s="450"/>
      <c r="R11" s="450"/>
      <c r="S11" s="450"/>
      <c r="T11" s="450"/>
      <c r="U11" s="450"/>
      <c r="V11" s="450"/>
      <c r="W11" s="450"/>
      <c r="X11" s="450"/>
      <c r="Y11" s="451"/>
      <c r="Z11" s="449" t="s">
        <v>360</v>
      </c>
      <c r="AA11" s="450"/>
      <c r="AB11" s="451"/>
      <c r="AC11" s="435" t="s">
        <v>361</v>
      </c>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row>
    <row r="12" spans="2:52" s="43" customFormat="1" ht="24.75" customHeight="1">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9"/>
      <c r="Z12" s="520"/>
      <c r="AA12" s="518"/>
      <c r="AB12" s="519"/>
      <c r="AC12" s="449" t="s">
        <v>695</v>
      </c>
      <c r="AD12" s="450"/>
      <c r="AE12" s="450"/>
      <c r="AF12" s="450"/>
      <c r="AG12" s="450"/>
      <c r="AH12" s="450"/>
      <c r="AI12" s="450"/>
      <c r="AJ12" s="451"/>
      <c r="AK12" s="459" t="s">
        <v>696</v>
      </c>
      <c r="AL12" s="459"/>
      <c r="AM12" s="459"/>
      <c r="AN12" s="459"/>
      <c r="AO12" s="459"/>
      <c r="AP12" s="459"/>
      <c r="AQ12" s="459"/>
      <c r="AR12" s="459"/>
      <c r="AS12" s="450" t="s">
        <v>708</v>
      </c>
      <c r="AT12" s="450"/>
      <c r="AU12" s="450"/>
      <c r="AV12" s="450"/>
      <c r="AW12" s="450"/>
      <c r="AX12" s="450"/>
      <c r="AY12" s="450"/>
      <c r="AZ12" s="450"/>
    </row>
    <row r="13" spans="2:52" s="43" customFormat="1" ht="24.75"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1"/>
      <c r="Z13" s="481"/>
      <c r="AA13" s="460"/>
      <c r="AB13" s="461"/>
      <c r="AC13" s="481"/>
      <c r="AD13" s="460"/>
      <c r="AE13" s="460"/>
      <c r="AF13" s="460"/>
      <c r="AG13" s="460"/>
      <c r="AH13" s="460"/>
      <c r="AI13" s="460"/>
      <c r="AJ13" s="461"/>
      <c r="AK13" s="459"/>
      <c r="AL13" s="459"/>
      <c r="AM13" s="459"/>
      <c r="AN13" s="459"/>
      <c r="AO13" s="459"/>
      <c r="AP13" s="459"/>
      <c r="AQ13" s="459"/>
      <c r="AR13" s="459"/>
      <c r="AS13" s="460"/>
      <c r="AT13" s="460"/>
      <c r="AU13" s="460"/>
      <c r="AV13" s="460"/>
      <c r="AW13" s="460"/>
      <c r="AX13" s="460"/>
      <c r="AY13" s="460"/>
      <c r="AZ13" s="460"/>
    </row>
    <row r="14" spans="2:53" s="45" customFormat="1" ht="15" customHeight="1" thickBot="1">
      <c r="B14" s="508">
        <v>1</v>
      </c>
      <c r="C14" s="508"/>
      <c r="D14" s="508"/>
      <c r="E14" s="508"/>
      <c r="F14" s="508"/>
      <c r="G14" s="508"/>
      <c r="H14" s="508"/>
      <c r="I14" s="508"/>
      <c r="J14" s="508"/>
      <c r="K14" s="508"/>
      <c r="L14" s="508"/>
      <c r="M14" s="508"/>
      <c r="N14" s="508"/>
      <c r="O14" s="508"/>
      <c r="P14" s="508"/>
      <c r="Q14" s="508"/>
      <c r="R14" s="508"/>
      <c r="S14" s="508"/>
      <c r="T14" s="508"/>
      <c r="U14" s="508"/>
      <c r="V14" s="508"/>
      <c r="W14" s="508"/>
      <c r="X14" s="508"/>
      <c r="Y14" s="509"/>
      <c r="Z14" s="510" t="s">
        <v>362</v>
      </c>
      <c r="AA14" s="511"/>
      <c r="AB14" s="512"/>
      <c r="AC14" s="510" t="s">
        <v>363</v>
      </c>
      <c r="AD14" s="511"/>
      <c r="AE14" s="511"/>
      <c r="AF14" s="511"/>
      <c r="AG14" s="511"/>
      <c r="AH14" s="511"/>
      <c r="AI14" s="511"/>
      <c r="AJ14" s="512"/>
      <c r="AK14" s="510" t="s">
        <v>364</v>
      </c>
      <c r="AL14" s="511"/>
      <c r="AM14" s="511"/>
      <c r="AN14" s="511"/>
      <c r="AO14" s="511"/>
      <c r="AP14" s="511"/>
      <c r="AQ14" s="511"/>
      <c r="AR14" s="512"/>
      <c r="AS14" s="510" t="s">
        <v>365</v>
      </c>
      <c r="AT14" s="511"/>
      <c r="AU14" s="511"/>
      <c r="AV14" s="511"/>
      <c r="AW14" s="511"/>
      <c r="AX14" s="511"/>
      <c r="AY14" s="511"/>
      <c r="AZ14" s="511"/>
      <c r="BA14" s="46"/>
    </row>
    <row r="15" spans="2:52" s="47" customFormat="1" ht="43.5" customHeight="1">
      <c r="B15" s="499" t="s">
        <v>414</v>
      </c>
      <c r="C15" s="499"/>
      <c r="D15" s="499"/>
      <c r="E15" s="499"/>
      <c r="F15" s="499"/>
      <c r="G15" s="499"/>
      <c r="H15" s="499"/>
      <c r="I15" s="499"/>
      <c r="J15" s="499"/>
      <c r="K15" s="499"/>
      <c r="L15" s="499"/>
      <c r="M15" s="499"/>
      <c r="N15" s="499"/>
      <c r="O15" s="499"/>
      <c r="P15" s="499"/>
      <c r="Q15" s="499"/>
      <c r="R15" s="499"/>
      <c r="S15" s="499"/>
      <c r="T15" s="499"/>
      <c r="U15" s="499"/>
      <c r="V15" s="499"/>
      <c r="W15" s="499"/>
      <c r="X15" s="499"/>
      <c r="Y15" s="500"/>
      <c r="Z15" s="513" t="s">
        <v>367</v>
      </c>
      <c r="AA15" s="514"/>
      <c r="AB15" s="515"/>
      <c r="AC15" s="516"/>
      <c r="AD15" s="556"/>
      <c r="AE15" s="556"/>
      <c r="AF15" s="556"/>
      <c r="AG15" s="556"/>
      <c r="AH15" s="556"/>
      <c r="AI15" s="556"/>
      <c r="AJ15" s="559"/>
      <c r="AK15" s="516"/>
      <c r="AL15" s="556"/>
      <c r="AM15" s="556"/>
      <c r="AN15" s="556"/>
      <c r="AO15" s="556"/>
      <c r="AP15" s="556"/>
      <c r="AQ15" s="556"/>
      <c r="AR15" s="559"/>
      <c r="AS15" s="516"/>
      <c r="AT15" s="556"/>
      <c r="AU15" s="556"/>
      <c r="AV15" s="556"/>
      <c r="AW15" s="556"/>
      <c r="AX15" s="556"/>
      <c r="AY15" s="556"/>
      <c r="AZ15" s="557"/>
    </row>
    <row r="16" spans="2:52" s="47" customFormat="1" ht="33" customHeight="1">
      <c r="B16" s="499" t="s">
        <v>415</v>
      </c>
      <c r="C16" s="499"/>
      <c r="D16" s="499"/>
      <c r="E16" s="499"/>
      <c r="F16" s="499"/>
      <c r="G16" s="499"/>
      <c r="H16" s="499"/>
      <c r="I16" s="499"/>
      <c r="J16" s="499"/>
      <c r="K16" s="499"/>
      <c r="L16" s="499"/>
      <c r="M16" s="499"/>
      <c r="N16" s="499"/>
      <c r="O16" s="499"/>
      <c r="P16" s="499"/>
      <c r="Q16" s="499"/>
      <c r="R16" s="499"/>
      <c r="S16" s="499"/>
      <c r="T16" s="499"/>
      <c r="U16" s="499"/>
      <c r="V16" s="499"/>
      <c r="W16" s="499"/>
      <c r="X16" s="499"/>
      <c r="Y16" s="500"/>
      <c r="Z16" s="501" t="s">
        <v>369</v>
      </c>
      <c r="AA16" s="502"/>
      <c r="AB16" s="503"/>
      <c r="AC16" s="504"/>
      <c r="AD16" s="552"/>
      <c r="AE16" s="552"/>
      <c r="AF16" s="552"/>
      <c r="AG16" s="552"/>
      <c r="AH16" s="552"/>
      <c r="AI16" s="552"/>
      <c r="AJ16" s="558"/>
      <c r="AK16" s="504"/>
      <c r="AL16" s="552"/>
      <c r="AM16" s="552"/>
      <c r="AN16" s="552"/>
      <c r="AO16" s="552"/>
      <c r="AP16" s="552"/>
      <c r="AQ16" s="552"/>
      <c r="AR16" s="558"/>
      <c r="AS16" s="504"/>
      <c r="AT16" s="552"/>
      <c r="AU16" s="552"/>
      <c r="AV16" s="552"/>
      <c r="AW16" s="552"/>
      <c r="AX16" s="552"/>
      <c r="AY16" s="552"/>
      <c r="AZ16" s="553"/>
    </row>
    <row r="17" spans="2:52" s="47" customFormat="1" ht="28.5" customHeight="1">
      <c r="B17" s="499" t="s">
        <v>416</v>
      </c>
      <c r="C17" s="499"/>
      <c r="D17" s="499"/>
      <c r="E17" s="499"/>
      <c r="F17" s="499"/>
      <c r="G17" s="499"/>
      <c r="H17" s="499"/>
      <c r="I17" s="499"/>
      <c r="J17" s="499"/>
      <c r="K17" s="499"/>
      <c r="L17" s="499"/>
      <c r="M17" s="499"/>
      <c r="N17" s="499"/>
      <c r="O17" s="499"/>
      <c r="P17" s="499"/>
      <c r="Q17" s="499"/>
      <c r="R17" s="499"/>
      <c r="S17" s="499"/>
      <c r="T17" s="499"/>
      <c r="U17" s="499"/>
      <c r="V17" s="499"/>
      <c r="W17" s="499"/>
      <c r="X17" s="499"/>
      <c r="Y17" s="500"/>
      <c r="Z17" s="501" t="s">
        <v>371</v>
      </c>
      <c r="AA17" s="502"/>
      <c r="AB17" s="503"/>
      <c r="AC17" s="504">
        <f>AO32</f>
        <v>37500000</v>
      </c>
      <c r="AD17" s="552"/>
      <c r="AE17" s="552"/>
      <c r="AF17" s="552"/>
      <c r="AG17" s="552"/>
      <c r="AH17" s="552"/>
      <c r="AI17" s="552"/>
      <c r="AJ17" s="558"/>
      <c r="AK17" s="504">
        <f>AS32</f>
        <v>37500000</v>
      </c>
      <c r="AL17" s="552"/>
      <c r="AM17" s="552"/>
      <c r="AN17" s="552"/>
      <c r="AO17" s="552"/>
      <c r="AP17" s="552"/>
      <c r="AQ17" s="552"/>
      <c r="AR17" s="558"/>
      <c r="AS17" s="504">
        <f>AW32</f>
        <v>37500000</v>
      </c>
      <c r="AT17" s="552"/>
      <c r="AU17" s="552"/>
      <c r="AV17" s="552"/>
      <c r="AW17" s="552"/>
      <c r="AX17" s="552"/>
      <c r="AY17" s="552"/>
      <c r="AZ17" s="553"/>
    </row>
    <row r="18" spans="2:52" s="47" customFormat="1" ht="33" customHeight="1">
      <c r="B18" s="499" t="s">
        <v>417</v>
      </c>
      <c r="C18" s="499"/>
      <c r="D18" s="499"/>
      <c r="E18" s="499"/>
      <c r="F18" s="499"/>
      <c r="G18" s="499"/>
      <c r="H18" s="499"/>
      <c r="I18" s="499"/>
      <c r="J18" s="499"/>
      <c r="K18" s="499"/>
      <c r="L18" s="499"/>
      <c r="M18" s="499"/>
      <c r="N18" s="499"/>
      <c r="O18" s="499"/>
      <c r="P18" s="499"/>
      <c r="Q18" s="499"/>
      <c r="R18" s="499"/>
      <c r="S18" s="499"/>
      <c r="T18" s="499"/>
      <c r="U18" s="499"/>
      <c r="V18" s="499"/>
      <c r="W18" s="499"/>
      <c r="X18" s="499"/>
      <c r="Y18" s="500"/>
      <c r="Z18" s="501" t="s">
        <v>389</v>
      </c>
      <c r="AA18" s="502"/>
      <c r="AB18" s="503"/>
      <c r="AC18" s="504">
        <f>AO56</f>
        <v>3760000</v>
      </c>
      <c r="AD18" s="552"/>
      <c r="AE18" s="552"/>
      <c r="AF18" s="552"/>
      <c r="AG18" s="552"/>
      <c r="AH18" s="552"/>
      <c r="AI18" s="552"/>
      <c r="AJ18" s="558"/>
      <c r="AK18" s="504">
        <f>AS56</f>
        <v>3760000</v>
      </c>
      <c r="AL18" s="552"/>
      <c r="AM18" s="552"/>
      <c r="AN18" s="552"/>
      <c r="AO18" s="552"/>
      <c r="AP18" s="552"/>
      <c r="AQ18" s="552"/>
      <c r="AR18" s="558"/>
      <c r="AS18" s="504">
        <f>AW56</f>
        <v>3760000</v>
      </c>
      <c r="AT18" s="552"/>
      <c r="AU18" s="552"/>
      <c r="AV18" s="552"/>
      <c r="AW18" s="552"/>
      <c r="AX18" s="552"/>
      <c r="AY18" s="552"/>
      <c r="AZ18" s="553"/>
    </row>
    <row r="19" spans="2:52" s="47" customFormat="1" ht="18" customHeight="1">
      <c r="B19" s="499" t="s">
        <v>418</v>
      </c>
      <c r="C19" s="499"/>
      <c r="D19" s="499"/>
      <c r="E19" s="499"/>
      <c r="F19" s="499"/>
      <c r="G19" s="499"/>
      <c r="H19" s="499"/>
      <c r="I19" s="499"/>
      <c r="J19" s="499"/>
      <c r="K19" s="499"/>
      <c r="L19" s="499"/>
      <c r="M19" s="499"/>
      <c r="N19" s="499"/>
      <c r="O19" s="499"/>
      <c r="P19" s="499"/>
      <c r="Q19" s="499"/>
      <c r="R19" s="499"/>
      <c r="S19" s="499"/>
      <c r="T19" s="499"/>
      <c r="U19" s="499"/>
      <c r="V19" s="499"/>
      <c r="W19" s="499"/>
      <c r="X19" s="499"/>
      <c r="Y19" s="500"/>
      <c r="Z19" s="501" t="s">
        <v>391</v>
      </c>
      <c r="AA19" s="502"/>
      <c r="AB19" s="503"/>
      <c r="AC19" s="504"/>
      <c r="AD19" s="552"/>
      <c r="AE19" s="552"/>
      <c r="AF19" s="552"/>
      <c r="AG19" s="552"/>
      <c r="AH19" s="552"/>
      <c r="AI19" s="552"/>
      <c r="AJ19" s="558"/>
      <c r="AK19" s="504"/>
      <c r="AL19" s="552"/>
      <c r="AM19" s="552"/>
      <c r="AN19" s="552"/>
      <c r="AO19" s="552"/>
      <c r="AP19" s="552"/>
      <c r="AQ19" s="552"/>
      <c r="AR19" s="558"/>
      <c r="AS19" s="504"/>
      <c r="AT19" s="552"/>
      <c r="AU19" s="552"/>
      <c r="AV19" s="552"/>
      <c r="AW19" s="552"/>
      <c r="AX19" s="552"/>
      <c r="AY19" s="552"/>
      <c r="AZ19" s="553"/>
    </row>
    <row r="20" spans="2:52" s="47" customFormat="1" ht="49.5" customHeight="1">
      <c r="B20" s="499" t="s">
        <v>419</v>
      </c>
      <c r="C20" s="499"/>
      <c r="D20" s="499"/>
      <c r="E20" s="499"/>
      <c r="F20" s="499"/>
      <c r="G20" s="499"/>
      <c r="H20" s="499"/>
      <c r="I20" s="499"/>
      <c r="J20" s="499"/>
      <c r="K20" s="499"/>
      <c r="L20" s="499"/>
      <c r="M20" s="499"/>
      <c r="N20" s="499"/>
      <c r="O20" s="499"/>
      <c r="P20" s="499"/>
      <c r="Q20" s="499"/>
      <c r="R20" s="499"/>
      <c r="S20" s="499"/>
      <c r="T20" s="499"/>
      <c r="U20" s="499"/>
      <c r="V20" s="499"/>
      <c r="W20" s="499"/>
      <c r="X20" s="499"/>
      <c r="Y20" s="500"/>
      <c r="Z20" s="501" t="s">
        <v>393</v>
      </c>
      <c r="AA20" s="502"/>
      <c r="AB20" s="503"/>
      <c r="AC20" s="504"/>
      <c r="AD20" s="552"/>
      <c r="AE20" s="552"/>
      <c r="AF20" s="552"/>
      <c r="AG20" s="552"/>
      <c r="AH20" s="552"/>
      <c r="AI20" s="552"/>
      <c r="AJ20" s="558"/>
      <c r="AK20" s="504"/>
      <c r="AL20" s="552"/>
      <c r="AM20" s="552"/>
      <c r="AN20" s="552"/>
      <c r="AO20" s="552"/>
      <c r="AP20" s="552"/>
      <c r="AQ20" s="552"/>
      <c r="AR20" s="558"/>
      <c r="AS20" s="504"/>
      <c r="AT20" s="552"/>
      <c r="AU20" s="552"/>
      <c r="AV20" s="552"/>
      <c r="AW20" s="552"/>
      <c r="AX20" s="552"/>
      <c r="AY20" s="552"/>
      <c r="AZ20" s="553"/>
    </row>
    <row r="21" spans="2:52" s="47" customFormat="1" ht="18" customHeight="1">
      <c r="B21" s="499" t="s">
        <v>420</v>
      </c>
      <c r="C21" s="499"/>
      <c r="D21" s="499"/>
      <c r="E21" s="499"/>
      <c r="F21" s="499"/>
      <c r="G21" s="499"/>
      <c r="H21" s="499"/>
      <c r="I21" s="499"/>
      <c r="J21" s="499"/>
      <c r="K21" s="499"/>
      <c r="L21" s="499"/>
      <c r="M21" s="499"/>
      <c r="N21" s="499"/>
      <c r="O21" s="499"/>
      <c r="P21" s="499"/>
      <c r="Q21" s="499"/>
      <c r="R21" s="499"/>
      <c r="S21" s="499"/>
      <c r="T21" s="499"/>
      <c r="U21" s="499"/>
      <c r="V21" s="499"/>
      <c r="W21" s="499"/>
      <c r="X21" s="499"/>
      <c r="Y21" s="500"/>
      <c r="Z21" s="501" t="s">
        <v>395</v>
      </c>
      <c r="AA21" s="502"/>
      <c r="AB21" s="503"/>
      <c r="AC21" s="504"/>
      <c r="AD21" s="552"/>
      <c r="AE21" s="552"/>
      <c r="AF21" s="552"/>
      <c r="AG21" s="552"/>
      <c r="AH21" s="552"/>
      <c r="AI21" s="552"/>
      <c r="AJ21" s="558"/>
      <c r="AK21" s="504"/>
      <c r="AL21" s="552"/>
      <c r="AM21" s="552"/>
      <c r="AN21" s="552"/>
      <c r="AO21" s="552"/>
      <c r="AP21" s="552"/>
      <c r="AQ21" s="552"/>
      <c r="AR21" s="558"/>
      <c r="AS21" s="504"/>
      <c r="AT21" s="552"/>
      <c r="AU21" s="552"/>
      <c r="AV21" s="552"/>
      <c r="AW21" s="552"/>
      <c r="AX21" s="552"/>
      <c r="AY21" s="552"/>
      <c r="AZ21" s="553"/>
    </row>
    <row r="22" spans="2:52" s="47" customFormat="1" ht="18" customHeight="1">
      <c r="B22" s="499" t="s">
        <v>421</v>
      </c>
      <c r="C22" s="499"/>
      <c r="D22" s="499"/>
      <c r="E22" s="499"/>
      <c r="F22" s="499"/>
      <c r="G22" s="499"/>
      <c r="H22" s="499"/>
      <c r="I22" s="499"/>
      <c r="J22" s="499"/>
      <c r="K22" s="499"/>
      <c r="L22" s="499"/>
      <c r="M22" s="499"/>
      <c r="N22" s="499"/>
      <c r="O22" s="499"/>
      <c r="P22" s="499"/>
      <c r="Q22" s="499"/>
      <c r="R22" s="499"/>
      <c r="S22" s="499"/>
      <c r="T22" s="499"/>
      <c r="U22" s="499"/>
      <c r="V22" s="499"/>
      <c r="W22" s="499"/>
      <c r="X22" s="499"/>
      <c r="Y22" s="500"/>
      <c r="Z22" s="501" t="s">
        <v>397</v>
      </c>
      <c r="AA22" s="502"/>
      <c r="AB22" s="503"/>
      <c r="AC22" s="504"/>
      <c r="AD22" s="552"/>
      <c r="AE22" s="552"/>
      <c r="AF22" s="552"/>
      <c r="AG22" s="552"/>
      <c r="AH22" s="552"/>
      <c r="AI22" s="552"/>
      <c r="AJ22" s="558"/>
      <c r="AK22" s="504"/>
      <c r="AL22" s="552"/>
      <c r="AM22" s="552"/>
      <c r="AN22" s="552"/>
      <c r="AO22" s="552"/>
      <c r="AP22" s="552"/>
      <c r="AQ22" s="552"/>
      <c r="AR22" s="558"/>
      <c r="AS22" s="504"/>
      <c r="AT22" s="552"/>
      <c r="AU22" s="552"/>
      <c r="AV22" s="552"/>
      <c r="AW22" s="552"/>
      <c r="AX22" s="552"/>
      <c r="AY22" s="552"/>
      <c r="AZ22" s="553"/>
    </row>
    <row r="23" spans="2:52" s="47" customFormat="1" ht="33" customHeight="1">
      <c r="B23" s="499" t="s">
        <v>422</v>
      </c>
      <c r="C23" s="499"/>
      <c r="D23" s="499"/>
      <c r="E23" s="499"/>
      <c r="F23" s="499"/>
      <c r="G23" s="499"/>
      <c r="H23" s="499"/>
      <c r="I23" s="499"/>
      <c r="J23" s="499"/>
      <c r="K23" s="499"/>
      <c r="L23" s="499"/>
      <c r="M23" s="499"/>
      <c r="N23" s="499"/>
      <c r="O23" s="499"/>
      <c r="P23" s="499"/>
      <c r="Q23" s="499"/>
      <c r="R23" s="499"/>
      <c r="S23" s="499"/>
      <c r="T23" s="499"/>
      <c r="U23" s="499"/>
      <c r="V23" s="499"/>
      <c r="W23" s="499"/>
      <c r="X23" s="499"/>
      <c r="Y23" s="500"/>
      <c r="Z23" s="501" t="s">
        <v>399</v>
      </c>
      <c r="AA23" s="502"/>
      <c r="AB23" s="503"/>
      <c r="AC23" s="504"/>
      <c r="AD23" s="552"/>
      <c r="AE23" s="552"/>
      <c r="AF23" s="552"/>
      <c r="AG23" s="552"/>
      <c r="AH23" s="552"/>
      <c r="AI23" s="552"/>
      <c r="AJ23" s="558"/>
      <c r="AK23" s="504"/>
      <c r="AL23" s="552"/>
      <c r="AM23" s="552"/>
      <c r="AN23" s="552"/>
      <c r="AO23" s="552"/>
      <c r="AP23" s="552"/>
      <c r="AQ23" s="552"/>
      <c r="AR23" s="558"/>
      <c r="AS23" s="504"/>
      <c r="AT23" s="552"/>
      <c r="AU23" s="552"/>
      <c r="AV23" s="552"/>
      <c r="AW23" s="552"/>
      <c r="AX23" s="552"/>
      <c r="AY23" s="552"/>
      <c r="AZ23" s="553"/>
    </row>
    <row r="24" spans="2:52" s="47" customFormat="1" ht="18" customHeight="1" thickBot="1">
      <c r="B24" s="491" t="s">
        <v>372</v>
      </c>
      <c r="C24" s="492"/>
      <c r="D24" s="492"/>
      <c r="E24" s="492"/>
      <c r="F24" s="492"/>
      <c r="G24" s="492"/>
      <c r="H24" s="492"/>
      <c r="I24" s="492"/>
      <c r="J24" s="492"/>
      <c r="K24" s="492"/>
      <c r="L24" s="492"/>
      <c r="M24" s="492"/>
      <c r="N24" s="492"/>
      <c r="O24" s="492"/>
      <c r="P24" s="492"/>
      <c r="Q24" s="492"/>
      <c r="R24" s="492"/>
      <c r="S24" s="492"/>
      <c r="T24" s="492"/>
      <c r="U24" s="492"/>
      <c r="V24" s="492"/>
      <c r="W24" s="492"/>
      <c r="X24" s="492"/>
      <c r="Y24" s="493"/>
      <c r="Z24" s="494" t="s">
        <v>373</v>
      </c>
      <c r="AA24" s="495"/>
      <c r="AB24" s="496"/>
      <c r="AC24" s="497">
        <f>SUM(AC15:AJ23)</f>
        <v>41260000</v>
      </c>
      <c r="AD24" s="472"/>
      <c r="AE24" s="472"/>
      <c r="AF24" s="472"/>
      <c r="AG24" s="472"/>
      <c r="AH24" s="472"/>
      <c r="AI24" s="472"/>
      <c r="AJ24" s="478"/>
      <c r="AK24" s="497">
        <f>SUM(AK15:AR23)</f>
        <v>41260000</v>
      </c>
      <c r="AL24" s="472"/>
      <c r="AM24" s="472"/>
      <c r="AN24" s="472"/>
      <c r="AO24" s="472"/>
      <c r="AP24" s="472"/>
      <c r="AQ24" s="472"/>
      <c r="AR24" s="478"/>
      <c r="AS24" s="497">
        <f>SUM(AS15:AZ23)</f>
        <v>41260000</v>
      </c>
      <c r="AT24" s="472"/>
      <c r="AU24" s="472"/>
      <c r="AV24" s="472"/>
      <c r="AW24" s="472"/>
      <c r="AX24" s="472"/>
      <c r="AY24" s="472"/>
      <c r="AZ24" s="478"/>
    </row>
    <row r="25" spans="2:52" s="43" customFormat="1" ht="33" customHeight="1">
      <c r="B25" s="48"/>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2:52" s="43" customFormat="1" ht="18" customHeight="1">
      <c r="B26" s="498" t="s">
        <v>423</v>
      </c>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row>
    <row r="27" spans="1:52" s="43" customFormat="1" ht="18" customHeight="1">
      <c r="A27" s="50"/>
      <c r="B27" s="484" t="s">
        <v>424</v>
      </c>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row>
    <row r="28" spans="1:52" s="43" customFormat="1" ht="7.5" customHeight="1">
      <c r="A28" s="50"/>
      <c r="B28" s="77"/>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row>
    <row r="29" spans="1:60" s="53" customFormat="1" ht="49.5" customHeight="1">
      <c r="A29" s="51"/>
      <c r="B29" s="456" t="s">
        <v>425</v>
      </c>
      <c r="C29" s="459"/>
      <c r="D29" s="459"/>
      <c r="E29" s="459"/>
      <c r="F29" s="459"/>
      <c r="G29" s="459"/>
      <c r="H29" s="459"/>
      <c r="I29" s="459"/>
      <c r="J29" s="459"/>
      <c r="K29" s="459"/>
      <c r="L29" s="459"/>
      <c r="M29" s="459"/>
      <c r="N29" s="459"/>
      <c r="O29" s="450" t="s">
        <v>401</v>
      </c>
      <c r="P29" s="451"/>
      <c r="Q29" s="435" t="s">
        <v>426</v>
      </c>
      <c r="R29" s="436"/>
      <c r="S29" s="436"/>
      <c r="T29" s="436"/>
      <c r="U29" s="436"/>
      <c r="V29" s="436"/>
      <c r="W29" s="436"/>
      <c r="X29" s="436"/>
      <c r="Y29" s="436"/>
      <c r="Z29" s="436"/>
      <c r="AA29" s="436"/>
      <c r="AB29" s="456"/>
      <c r="AC29" s="435" t="s">
        <v>427</v>
      </c>
      <c r="AD29" s="436"/>
      <c r="AE29" s="436"/>
      <c r="AF29" s="436"/>
      <c r="AG29" s="436"/>
      <c r="AH29" s="436"/>
      <c r="AI29" s="436"/>
      <c r="AJ29" s="436"/>
      <c r="AK29" s="436"/>
      <c r="AL29" s="436"/>
      <c r="AM29" s="436"/>
      <c r="AN29" s="456"/>
      <c r="AO29" s="435" t="s">
        <v>428</v>
      </c>
      <c r="AP29" s="436"/>
      <c r="AQ29" s="436"/>
      <c r="AR29" s="436"/>
      <c r="AS29" s="436"/>
      <c r="AT29" s="436"/>
      <c r="AU29" s="436"/>
      <c r="AV29" s="436"/>
      <c r="AW29" s="436"/>
      <c r="AX29" s="436"/>
      <c r="AY29" s="436"/>
      <c r="AZ29" s="436"/>
      <c r="BA29" s="52"/>
      <c r="BB29" s="52"/>
      <c r="BC29" s="52"/>
      <c r="BD29" s="52"/>
      <c r="BE29" s="52"/>
      <c r="BF29" s="52"/>
      <c r="BG29" s="51"/>
      <c r="BH29" s="51"/>
    </row>
    <row r="30" spans="1:60" s="53" customFormat="1" ht="81.75" customHeight="1">
      <c r="A30" s="51"/>
      <c r="B30" s="456"/>
      <c r="C30" s="459"/>
      <c r="D30" s="459"/>
      <c r="E30" s="459"/>
      <c r="F30" s="459"/>
      <c r="G30" s="459"/>
      <c r="H30" s="459"/>
      <c r="I30" s="459"/>
      <c r="J30" s="459"/>
      <c r="K30" s="459"/>
      <c r="L30" s="459"/>
      <c r="M30" s="459"/>
      <c r="N30" s="459"/>
      <c r="O30" s="460"/>
      <c r="P30" s="461"/>
      <c r="Q30" s="435" t="s">
        <v>698</v>
      </c>
      <c r="R30" s="436"/>
      <c r="S30" s="436"/>
      <c r="T30" s="456"/>
      <c r="U30" s="435" t="s">
        <v>699</v>
      </c>
      <c r="V30" s="436"/>
      <c r="W30" s="436"/>
      <c r="X30" s="456"/>
      <c r="Y30" s="435" t="s">
        <v>700</v>
      </c>
      <c r="Z30" s="436"/>
      <c r="AA30" s="436"/>
      <c r="AB30" s="456"/>
      <c r="AC30" s="435" t="s">
        <v>701</v>
      </c>
      <c r="AD30" s="436"/>
      <c r="AE30" s="436"/>
      <c r="AF30" s="456"/>
      <c r="AG30" s="435" t="s">
        <v>699</v>
      </c>
      <c r="AH30" s="436"/>
      <c r="AI30" s="436"/>
      <c r="AJ30" s="456"/>
      <c r="AK30" s="435" t="s">
        <v>700</v>
      </c>
      <c r="AL30" s="436"/>
      <c r="AM30" s="436"/>
      <c r="AN30" s="456"/>
      <c r="AO30" s="435" t="s">
        <v>701</v>
      </c>
      <c r="AP30" s="436"/>
      <c r="AQ30" s="436"/>
      <c r="AR30" s="456"/>
      <c r="AS30" s="435" t="s">
        <v>699</v>
      </c>
      <c r="AT30" s="436"/>
      <c r="AU30" s="436"/>
      <c r="AV30" s="456"/>
      <c r="AW30" s="435" t="s">
        <v>702</v>
      </c>
      <c r="AX30" s="436"/>
      <c r="AY30" s="436"/>
      <c r="AZ30" s="436"/>
      <c r="BA30" s="72"/>
      <c r="BB30" s="72"/>
      <c r="BC30" s="72"/>
      <c r="BD30" s="52"/>
      <c r="BE30" s="52"/>
      <c r="BF30" s="52"/>
      <c r="BG30" s="51"/>
      <c r="BH30" s="51"/>
    </row>
    <row r="31" spans="1:60" s="53" customFormat="1" ht="15.75" thickBot="1">
      <c r="A31" s="51"/>
      <c r="B31" s="438">
        <v>1</v>
      </c>
      <c r="C31" s="439"/>
      <c r="D31" s="439"/>
      <c r="E31" s="439"/>
      <c r="F31" s="439"/>
      <c r="G31" s="439"/>
      <c r="H31" s="439"/>
      <c r="I31" s="439"/>
      <c r="J31" s="439"/>
      <c r="K31" s="439"/>
      <c r="L31" s="439"/>
      <c r="M31" s="439"/>
      <c r="N31" s="439"/>
      <c r="O31" s="457">
        <v>2</v>
      </c>
      <c r="P31" s="458"/>
      <c r="Q31" s="471">
        <v>3</v>
      </c>
      <c r="R31" s="472"/>
      <c r="S31" s="472"/>
      <c r="T31" s="478"/>
      <c r="U31" s="471">
        <v>4</v>
      </c>
      <c r="V31" s="472"/>
      <c r="W31" s="472"/>
      <c r="X31" s="478"/>
      <c r="Y31" s="471">
        <v>5</v>
      </c>
      <c r="Z31" s="472"/>
      <c r="AA31" s="472"/>
      <c r="AB31" s="478"/>
      <c r="AC31" s="471">
        <v>6</v>
      </c>
      <c r="AD31" s="472"/>
      <c r="AE31" s="472"/>
      <c r="AF31" s="478"/>
      <c r="AG31" s="471">
        <v>7</v>
      </c>
      <c r="AH31" s="472"/>
      <c r="AI31" s="472"/>
      <c r="AJ31" s="478"/>
      <c r="AK31" s="471">
        <v>8</v>
      </c>
      <c r="AL31" s="472"/>
      <c r="AM31" s="472"/>
      <c r="AN31" s="478"/>
      <c r="AO31" s="449">
        <v>9</v>
      </c>
      <c r="AP31" s="450"/>
      <c r="AQ31" s="450"/>
      <c r="AR31" s="451"/>
      <c r="AS31" s="449">
        <v>10</v>
      </c>
      <c r="AT31" s="450"/>
      <c r="AU31" s="450"/>
      <c r="AV31" s="451"/>
      <c r="AW31" s="449">
        <v>11</v>
      </c>
      <c r="AX31" s="450"/>
      <c r="AY31" s="450"/>
      <c r="AZ31" s="450"/>
      <c r="BA31" s="46"/>
      <c r="BB31" s="46"/>
      <c r="BC31" s="46"/>
      <c r="BD31" s="46"/>
      <c r="BE31" s="46"/>
      <c r="BF31" s="46"/>
      <c r="BG31" s="51"/>
      <c r="BH31" s="51"/>
    </row>
    <row r="32" spans="1:60" s="53" customFormat="1" ht="101.25" customHeight="1" thickBot="1">
      <c r="A32" s="51"/>
      <c r="B32" s="436" t="s">
        <v>744</v>
      </c>
      <c r="C32" s="436"/>
      <c r="D32" s="436"/>
      <c r="E32" s="436"/>
      <c r="F32" s="436"/>
      <c r="G32" s="436"/>
      <c r="H32" s="436"/>
      <c r="I32" s="436"/>
      <c r="J32" s="436"/>
      <c r="K32" s="436"/>
      <c r="L32" s="436"/>
      <c r="M32" s="436"/>
      <c r="N32" s="437"/>
      <c r="O32" s="454" t="s">
        <v>60</v>
      </c>
      <c r="P32" s="455"/>
      <c r="Q32" s="486">
        <v>250000</v>
      </c>
      <c r="R32" s="487"/>
      <c r="S32" s="487"/>
      <c r="T32" s="488"/>
      <c r="U32" s="486">
        <v>250000</v>
      </c>
      <c r="V32" s="487"/>
      <c r="W32" s="487"/>
      <c r="X32" s="488"/>
      <c r="Y32" s="486">
        <v>250000</v>
      </c>
      <c r="Z32" s="487"/>
      <c r="AA32" s="487"/>
      <c r="AB32" s="488"/>
      <c r="AC32" s="443">
        <v>150</v>
      </c>
      <c r="AD32" s="444"/>
      <c r="AE32" s="444"/>
      <c r="AF32" s="445"/>
      <c r="AG32" s="443">
        <v>150</v>
      </c>
      <c r="AH32" s="444"/>
      <c r="AI32" s="444"/>
      <c r="AJ32" s="445"/>
      <c r="AK32" s="443">
        <v>150</v>
      </c>
      <c r="AL32" s="444"/>
      <c r="AM32" s="444"/>
      <c r="AN32" s="445"/>
      <c r="AO32" s="964">
        <f>Q32*AC32</f>
        <v>37500000</v>
      </c>
      <c r="AP32" s="965"/>
      <c r="AQ32" s="965"/>
      <c r="AR32" s="966"/>
      <c r="AS32" s="964">
        <f>U32*AG32</f>
        <v>37500000</v>
      </c>
      <c r="AT32" s="965"/>
      <c r="AU32" s="965"/>
      <c r="AV32" s="966"/>
      <c r="AW32" s="964">
        <f>Y32*AK32</f>
        <v>37500000</v>
      </c>
      <c r="AX32" s="965"/>
      <c r="AY32" s="965"/>
      <c r="AZ32" s="966"/>
      <c r="BA32" s="46"/>
      <c r="BB32" s="46"/>
      <c r="BC32" s="46"/>
      <c r="BD32" s="46"/>
      <c r="BE32" s="46"/>
      <c r="BF32" s="46"/>
      <c r="BG32" s="51"/>
      <c r="BH32" s="51"/>
    </row>
    <row r="33" spans="1:60" s="53" customFormat="1" ht="18" customHeight="1">
      <c r="A33" s="51"/>
      <c r="B33" s="438"/>
      <c r="C33" s="439"/>
      <c r="D33" s="439"/>
      <c r="E33" s="439"/>
      <c r="F33" s="439"/>
      <c r="G33" s="439"/>
      <c r="H33" s="439"/>
      <c r="I33" s="439"/>
      <c r="J33" s="439"/>
      <c r="K33" s="439"/>
      <c r="L33" s="439"/>
      <c r="M33" s="439"/>
      <c r="N33" s="440"/>
      <c r="O33" s="441" t="s">
        <v>61</v>
      </c>
      <c r="P33" s="442"/>
      <c r="Q33" s="464"/>
      <c r="R33" s="465"/>
      <c r="S33" s="465"/>
      <c r="T33" s="466"/>
      <c r="U33" s="464"/>
      <c r="V33" s="465"/>
      <c r="W33" s="465"/>
      <c r="X33" s="466"/>
      <c r="Y33" s="464"/>
      <c r="Z33" s="465"/>
      <c r="AA33" s="465"/>
      <c r="AB33" s="466"/>
      <c r="AC33" s="432"/>
      <c r="AD33" s="433"/>
      <c r="AE33" s="433"/>
      <c r="AF33" s="434"/>
      <c r="AG33" s="432"/>
      <c r="AH33" s="433"/>
      <c r="AI33" s="433"/>
      <c r="AJ33" s="434"/>
      <c r="AK33" s="432"/>
      <c r="AL33" s="433"/>
      <c r="AM33" s="433"/>
      <c r="AN33" s="434"/>
      <c r="AO33" s="964"/>
      <c r="AP33" s="965"/>
      <c r="AQ33" s="965"/>
      <c r="AR33" s="966"/>
      <c r="AS33" s="964"/>
      <c r="AT33" s="965"/>
      <c r="AU33" s="965"/>
      <c r="AV33" s="966"/>
      <c r="AW33" s="964"/>
      <c r="AX33" s="965"/>
      <c r="AY33" s="965"/>
      <c r="AZ33" s="966"/>
      <c r="BA33" s="46"/>
      <c r="BB33" s="46"/>
      <c r="BC33" s="46"/>
      <c r="BD33" s="46"/>
      <c r="BE33" s="46"/>
      <c r="BF33" s="46"/>
      <c r="BG33" s="51"/>
      <c r="BH33" s="51"/>
    </row>
    <row r="34" spans="1:60" s="53" customFormat="1" ht="18" customHeight="1">
      <c r="A34" s="51"/>
      <c r="B34" s="438"/>
      <c r="C34" s="439"/>
      <c r="D34" s="439"/>
      <c r="E34" s="439"/>
      <c r="F34" s="439"/>
      <c r="G34" s="439"/>
      <c r="H34" s="439"/>
      <c r="I34" s="439"/>
      <c r="J34" s="439"/>
      <c r="K34" s="439"/>
      <c r="L34" s="439"/>
      <c r="M34" s="439"/>
      <c r="N34" s="440"/>
      <c r="O34" s="441" t="s">
        <v>408</v>
      </c>
      <c r="P34" s="442"/>
      <c r="Q34" s="432"/>
      <c r="R34" s="433"/>
      <c r="S34" s="433"/>
      <c r="T34" s="434"/>
      <c r="U34" s="432"/>
      <c r="V34" s="433"/>
      <c r="W34" s="433"/>
      <c r="X34" s="434"/>
      <c r="Y34" s="432"/>
      <c r="Z34" s="433"/>
      <c r="AA34" s="433"/>
      <c r="AB34" s="434"/>
      <c r="AC34" s="432"/>
      <c r="AD34" s="433"/>
      <c r="AE34" s="433"/>
      <c r="AF34" s="434"/>
      <c r="AG34" s="432"/>
      <c r="AH34" s="433"/>
      <c r="AI34" s="433"/>
      <c r="AJ34" s="434"/>
      <c r="AK34" s="432"/>
      <c r="AL34" s="433"/>
      <c r="AM34" s="433"/>
      <c r="AN34" s="434"/>
      <c r="AO34" s="977"/>
      <c r="AP34" s="978"/>
      <c r="AQ34" s="978"/>
      <c r="AR34" s="979"/>
      <c r="AS34" s="977"/>
      <c r="AT34" s="978"/>
      <c r="AU34" s="978"/>
      <c r="AV34" s="979"/>
      <c r="AW34" s="968"/>
      <c r="AX34" s="969"/>
      <c r="AY34" s="969"/>
      <c r="AZ34" s="971"/>
      <c r="BA34" s="46"/>
      <c r="BB34" s="46"/>
      <c r="BC34" s="46"/>
      <c r="BD34" s="46"/>
      <c r="BE34" s="46"/>
      <c r="BF34" s="46"/>
      <c r="BG34" s="51"/>
      <c r="BH34" s="51"/>
    </row>
    <row r="35" spans="1:52" ht="18" customHeight="1" thickBot="1">
      <c r="A35" s="51"/>
      <c r="B35" s="428" t="s">
        <v>379</v>
      </c>
      <c r="C35" s="429"/>
      <c r="D35" s="429"/>
      <c r="E35" s="429"/>
      <c r="F35" s="429"/>
      <c r="G35" s="429"/>
      <c r="H35" s="429"/>
      <c r="I35" s="429"/>
      <c r="J35" s="429"/>
      <c r="K35" s="429"/>
      <c r="L35" s="429"/>
      <c r="M35" s="429"/>
      <c r="N35" s="429"/>
      <c r="O35" s="430">
        <v>9000</v>
      </c>
      <c r="P35" s="431"/>
      <c r="Q35" s="425" t="s">
        <v>65</v>
      </c>
      <c r="R35" s="425"/>
      <c r="S35" s="425"/>
      <c r="T35" s="425"/>
      <c r="U35" s="425" t="s">
        <v>65</v>
      </c>
      <c r="V35" s="425"/>
      <c r="W35" s="425"/>
      <c r="X35" s="425"/>
      <c r="Y35" s="425" t="s">
        <v>65</v>
      </c>
      <c r="Z35" s="425"/>
      <c r="AA35" s="425"/>
      <c r="AB35" s="425"/>
      <c r="AC35" s="425" t="s">
        <v>65</v>
      </c>
      <c r="AD35" s="425"/>
      <c r="AE35" s="425"/>
      <c r="AF35" s="425"/>
      <c r="AG35" s="425" t="s">
        <v>65</v>
      </c>
      <c r="AH35" s="425"/>
      <c r="AI35" s="425"/>
      <c r="AJ35" s="425"/>
      <c r="AK35" s="425" t="s">
        <v>65</v>
      </c>
      <c r="AL35" s="425"/>
      <c r="AM35" s="425"/>
      <c r="AN35" s="425"/>
      <c r="AO35" s="980">
        <f>SUM(AO32:AR34)</f>
        <v>37500000</v>
      </c>
      <c r="AP35" s="980"/>
      <c r="AQ35" s="980"/>
      <c r="AR35" s="980"/>
      <c r="AS35" s="980">
        <f>SUM(AS32:AV34)</f>
        <v>37500000</v>
      </c>
      <c r="AT35" s="980"/>
      <c r="AU35" s="980"/>
      <c r="AV35" s="980"/>
      <c r="AW35" s="980">
        <f>SUM(AW32:AZ34)</f>
        <v>37500000</v>
      </c>
      <c r="AX35" s="980"/>
      <c r="AY35" s="980"/>
      <c r="AZ35" s="980"/>
    </row>
    <row r="36" spans="1:52" s="43" customFormat="1" ht="15" customHeight="1">
      <c r="A36" s="50"/>
      <c r="B36" s="7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row>
    <row r="37" spans="2:52" ht="15">
      <c r="B37" s="545" t="s">
        <v>429</v>
      </c>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row>
    <row r="38" ht="7.5" customHeight="1"/>
    <row r="39" spans="2:52" s="79" customFormat="1" ht="24.75" customHeight="1">
      <c r="B39" s="546" t="s">
        <v>430</v>
      </c>
      <c r="C39" s="546"/>
      <c r="D39" s="546"/>
      <c r="E39" s="546"/>
      <c r="F39" s="547"/>
      <c r="G39" s="548" t="s">
        <v>431</v>
      </c>
      <c r="H39" s="546"/>
      <c r="I39" s="546"/>
      <c r="J39" s="546"/>
      <c r="K39" s="546"/>
      <c r="L39" s="546"/>
      <c r="M39" s="546"/>
      <c r="N39" s="547"/>
      <c r="O39" s="548" t="s">
        <v>432</v>
      </c>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row>
    <row r="40" spans="2:52" ht="15.75" thickBot="1">
      <c r="B40" s="549">
        <v>1</v>
      </c>
      <c r="C40" s="549"/>
      <c r="D40" s="549"/>
      <c r="E40" s="549"/>
      <c r="F40" s="550"/>
      <c r="G40" s="551">
        <v>2</v>
      </c>
      <c r="H40" s="549"/>
      <c r="I40" s="549"/>
      <c r="J40" s="549"/>
      <c r="K40" s="549"/>
      <c r="L40" s="549"/>
      <c r="M40" s="549"/>
      <c r="N40" s="550"/>
      <c r="O40" s="551">
        <v>3</v>
      </c>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49"/>
      <c r="AV40" s="549"/>
      <c r="AW40" s="549"/>
      <c r="AX40" s="549"/>
      <c r="AY40" s="549"/>
      <c r="AZ40" s="549"/>
    </row>
    <row r="41" spans="2:52" ht="39" customHeight="1">
      <c r="B41" s="976" t="s">
        <v>1042</v>
      </c>
      <c r="C41" s="653"/>
      <c r="D41" s="653"/>
      <c r="E41" s="653"/>
      <c r="F41" s="654"/>
      <c r="G41" s="538">
        <v>145</v>
      </c>
      <c r="H41" s="536"/>
      <c r="I41" s="536"/>
      <c r="J41" s="536"/>
      <c r="K41" s="536"/>
      <c r="L41" s="536"/>
      <c r="M41" s="536"/>
      <c r="N41" s="537"/>
      <c r="O41" s="652" t="s">
        <v>1043</v>
      </c>
      <c r="P41" s="653"/>
      <c r="Q41" s="653"/>
      <c r="R41" s="653"/>
      <c r="S41" s="653"/>
      <c r="T41" s="653"/>
      <c r="U41" s="653"/>
      <c r="V41" s="653"/>
      <c r="W41" s="653"/>
      <c r="X41" s="653"/>
      <c r="Y41" s="653"/>
      <c r="Z41" s="653"/>
      <c r="AA41" s="653"/>
      <c r="AB41" s="653"/>
      <c r="AC41" s="653"/>
      <c r="AD41" s="653"/>
      <c r="AE41" s="653"/>
      <c r="AF41" s="653"/>
      <c r="AG41" s="653"/>
      <c r="AH41" s="653"/>
      <c r="AI41" s="653"/>
      <c r="AJ41" s="653"/>
      <c r="AK41" s="653"/>
      <c r="AL41" s="653"/>
      <c r="AM41" s="653"/>
      <c r="AN41" s="653"/>
      <c r="AO41" s="653"/>
      <c r="AP41" s="653"/>
      <c r="AQ41" s="653"/>
      <c r="AR41" s="653"/>
      <c r="AS41" s="653"/>
      <c r="AT41" s="653"/>
      <c r="AU41" s="653"/>
      <c r="AV41" s="653"/>
      <c r="AW41" s="653"/>
      <c r="AX41" s="653"/>
      <c r="AY41" s="653"/>
      <c r="AZ41" s="984"/>
    </row>
    <row r="42" spans="2:52" ht="18" customHeight="1" thickBot="1">
      <c r="B42" s="540"/>
      <c r="C42" s="541"/>
      <c r="D42" s="541"/>
      <c r="E42" s="541"/>
      <c r="F42" s="542"/>
      <c r="G42" s="543"/>
      <c r="H42" s="541"/>
      <c r="I42" s="541"/>
      <c r="J42" s="541"/>
      <c r="K42" s="541"/>
      <c r="L42" s="541"/>
      <c r="M42" s="541"/>
      <c r="N42" s="542"/>
      <c r="O42" s="543"/>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4"/>
    </row>
    <row r="43" spans="2:52" s="187" customFormat="1" ht="18" customHeight="1">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2:52" s="187" customFormat="1" ht="18" customHeight="1">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2:52" s="187" customFormat="1" ht="18" customHeight="1">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row>
    <row r="46" spans="2:52" s="187" customFormat="1" ht="18" customHeight="1">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row>
    <row r="47" ht="90" customHeight="1"/>
    <row r="48" spans="1:52" s="43" customFormat="1" ht="18" customHeight="1">
      <c r="A48" s="50"/>
      <c r="B48" s="484" t="s">
        <v>433</v>
      </c>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row>
    <row r="49" spans="2:62" s="43" customFormat="1" ht="7.5" customHeight="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50"/>
      <c r="BB49" s="50"/>
      <c r="BC49" s="50"/>
      <c r="BD49" s="50"/>
      <c r="BE49" s="50"/>
      <c r="BF49" s="50"/>
      <c r="BG49" s="50"/>
      <c r="BH49" s="50"/>
      <c r="BI49" s="50"/>
      <c r="BJ49" s="50"/>
    </row>
    <row r="50" spans="1:60" s="53" customFormat="1" ht="49.5" customHeight="1">
      <c r="A50" s="51"/>
      <c r="B50" s="456" t="s">
        <v>425</v>
      </c>
      <c r="C50" s="459"/>
      <c r="D50" s="459"/>
      <c r="E50" s="459"/>
      <c r="F50" s="459"/>
      <c r="G50" s="459"/>
      <c r="H50" s="459"/>
      <c r="I50" s="459"/>
      <c r="J50" s="459"/>
      <c r="K50" s="459"/>
      <c r="L50" s="459"/>
      <c r="M50" s="459"/>
      <c r="N50" s="459"/>
      <c r="O50" s="450" t="s">
        <v>401</v>
      </c>
      <c r="P50" s="451"/>
      <c r="Q50" s="435" t="s">
        <v>426</v>
      </c>
      <c r="R50" s="436"/>
      <c r="S50" s="436"/>
      <c r="T50" s="436"/>
      <c r="U50" s="436"/>
      <c r="V50" s="436"/>
      <c r="W50" s="436"/>
      <c r="X50" s="436"/>
      <c r="Y50" s="436"/>
      <c r="Z50" s="436"/>
      <c r="AA50" s="436"/>
      <c r="AB50" s="456"/>
      <c r="AC50" s="435" t="s">
        <v>427</v>
      </c>
      <c r="AD50" s="436"/>
      <c r="AE50" s="436"/>
      <c r="AF50" s="436"/>
      <c r="AG50" s="436"/>
      <c r="AH50" s="436"/>
      <c r="AI50" s="436"/>
      <c r="AJ50" s="436"/>
      <c r="AK50" s="436"/>
      <c r="AL50" s="436"/>
      <c r="AM50" s="436"/>
      <c r="AN50" s="456"/>
      <c r="AO50" s="435" t="s">
        <v>428</v>
      </c>
      <c r="AP50" s="436"/>
      <c r="AQ50" s="436"/>
      <c r="AR50" s="436"/>
      <c r="AS50" s="436"/>
      <c r="AT50" s="436"/>
      <c r="AU50" s="436"/>
      <c r="AV50" s="436"/>
      <c r="AW50" s="436"/>
      <c r="AX50" s="436"/>
      <c r="AY50" s="436"/>
      <c r="AZ50" s="436"/>
      <c r="BA50" s="52"/>
      <c r="BB50" s="52"/>
      <c r="BC50" s="52"/>
      <c r="BD50" s="52"/>
      <c r="BE50" s="52"/>
      <c r="BF50" s="52"/>
      <c r="BG50" s="51"/>
      <c r="BH50" s="51"/>
    </row>
    <row r="51" spans="1:60" s="53" customFormat="1" ht="99.75" customHeight="1">
      <c r="A51" s="51"/>
      <c r="B51" s="456"/>
      <c r="C51" s="459"/>
      <c r="D51" s="459"/>
      <c r="E51" s="459"/>
      <c r="F51" s="459"/>
      <c r="G51" s="459"/>
      <c r="H51" s="459"/>
      <c r="I51" s="459"/>
      <c r="J51" s="459"/>
      <c r="K51" s="459"/>
      <c r="L51" s="459"/>
      <c r="M51" s="459"/>
      <c r="N51" s="459"/>
      <c r="O51" s="460"/>
      <c r="P51" s="461"/>
      <c r="Q51" s="435" t="s">
        <v>698</v>
      </c>
      <c r="R51" s="436"/>
      <c r="S51" s="436"/>
      <c r="T51" s="456"/>
      <c r="U51" s="435" t="s">
        <v>699</v>
      </c>
      <c r="V51" s="436"/>
      <c r="W51" s="436"/>
      <c r="X51" s="456"/>
      <c r="Y51" s="435" t="s">
        <v>700</v>
      </c>
      <c r="Z51" s="436"/>
      <c r="AA51" s="436"/>
      <c r="AB51" s="456"/>
      <c r="AC51" s="435" t="s">
        <v>701</v>
      </c>
      <c r="AD51" s="436"/>
      <c r="AE51" s="436"/>
      <c r="AF51" s="456"/>
      <c r="AG51" s="435" t="s">
        <v>699</v>
      </c>
      <c r="AH51" s="436"/>
      <c r="AI51" s="436"/>
      <c r="AJ51" s="456"/>
      <c r="AK51" s="435" t="s">
        <v>700</v>
      </c>
      <c r="AL51" s="436"/>
      <c r="AM51" s="436"/>
      <c r="AN51" s="456"/>
      <c r="AO51" s="435" t="s">
        <v>701</v>
      </c>
      <c r="AP51" s="436"/>
      <c r="AQ51" s="436"/>
      <c r="AR51" s="456"/>
      <c r="AS51" s="435" t="s">
        <v>699</v>
      </c>
      <c r="AT51" s="436"/>
      <c r="AU51" s="436"/>
      <c r="AV51" s="456"/>
      <c r="AW51" s="435" t="s">
        <v>702</v>
      </c>
      <c r="AX51" s="436"/>
      <c r="AY51" s="436"/>
      <c r="AZ51" s="436"/>
      <c r="BA51" s="72"/>
      <c r="BB51" s="72"/>
      <c r="BC51" s="72"/>
      <c r="BD51" s="52"/>
      <c r="BE51" s="52"/>
      <c r="BF51" s="52"/>
      <c r="BG51" s="51"/>
      <c r="BH51" s="51"/>
    </row>
    <row r="52" spans="1:60" s="53" customFormat="1" ht="15.75" thickBot="1">
      <c r="A52" s="51"/>
      <c r="B52" s="438">
        <v>1</v>
      </c>
      <c r="C52" s="439"/>
      <c r="D52" s="439"/>
      <c r="E52" s="439"/>
      <c r="F52" s="439"/>
      <c r="G52" s="439"/>
      <c r="H52" s="439"/>
      <c r="I52" s="439"/>
      <c r="J52" s="439"/>
      <c r="K52" s="439"/>
      <c r="L52" s="439"/>
      <c r="M52" s="439"/>
      <c r="N52" s="439"/>
      <c r="O52" s="457">
        <v>2</v>
      </c>
      <c r="P52" s="458"/>
      <c r="Q52" s="449">
        <v>3</v>
      </c>
      <c r="R52" s="450"/>
      <c r="S52" s="450"/>
      <c r="T52" s="451"/>
      <c r="U52" s="449">
        <v>4</v>
      </c>
      <c r="V52" s="450"/>
      <c r="W52" s="450"/>
      <c r="X52" s="451"/>
      <c r="Y52" s="449">
        <v>5</v>
      </c>
      <c r="Z52" s="450"/>
      <c r="AA52" s="450"/>
      <c r="AB52" s="451"/>
      <c r="AC52" s="449">
        <v>6</v>
      </c>
      <c r="AD52" s="450"/>
      <c r="AE52" s="450"/>
      <c r="AF52" s="451"/>
      <c r="AG52" s="449">
        <v>7</v>
      </c>
      <c r="AH52" s="450"/>
      <c r="AI52" s="450"/>
      <c r="AJ52" s="451"/>
      <c r="AK52" s="449">
        <v>8</v>
      </c>
      <c r="AL52" s="450"/>
      <c r="AM52" s="450"/>
      <c r="AN52" s="451"/>
      <c r="AO52" s="449">
        <v>9</v>
      </c>
      <c r="AP52" s="450"/>
      <c r="AQ52" s="450"/>
      <c r="AR52" s="451"/>
      <c r="AS52" s="449">
        <v>10</v>
      </c>
      <c r="AT52" s="450"/>
      <c r="AU52" s="450"/>
      <c r="AV52" s="451"/>
      <c r="AW52" s="449">
        <v>11</v>
      </c>
      <c r="AX52" s="450"/>
      <c r="AY52" s="450"/>
      <c r="AZ52" s="450"/>
      <c r="BA52" s="46"/>
      <c r="BB52" s="46"/>
      <c r="BC52" s="46"/>
      <c r="BD52" s="46"/>
      <c r="BE52" s="46"/>
      <c r="BF52" s="46"/>
      <c r="BG52" s="51"/>
      <c r="BH52" s="51"/>
    </row>
    <row r="53" spans="1:60" s="53" customFormat="1" ht="32.25" customHeight="1">
      <c r="A53" s="51"/>
      <c r="B53" s="452" t="s">
        <v>1049</v>
      </c>
      <c r="C53" s="452"/>
      <c r="D53" s="452"/>
      <c r="E53" s="452"/>
      <c r="F53" s="452"/>
      <c r="G53" s="452"/>
      <c r="H53" s="452"/>
      <c r="I53" s="452"/>
      <c r="J53" s="452"/>
      <c r="K53" s="452"/>
      <c r="L53" s="452"/>
      <c r="M53" s="452"/>
      <c r="N53" s="453"/>
      <c r="O53" s="454" t="s">
        <v>60</v>
      </c>
      <c r="P53" s="455"/>
      <c r="Q53" s="964">
        <v>130000</v>
      </c>
      <c r="R53" s="965"/>
      <c r="S53" s="965"/>
      <c r="T53" s="966"/>
      <c r="U53" s="964">
        <v>130000</v>
      </c>
      <c r="V53" s="965"/>
      <c r="W53" s="965"/>
      <c r="X53" s="966"/>
      <c r="Y53" s="964">
        <v>130000</v>
      </c>
      <c r="Z53" s="965"/>
      <c r="AA53" s="965"/>
      <c r="AB53" s="966"/>
      <c r="AC53" s="443">
        <v>9</v>
      </c>
      <c r="AD53" s="444"/>
      <c r="AE53" s="444"/>
      <c r="AF53" s="445"/>
      <c r="AG53" s="443">
        <v>9</v>
      </c>
      <c r="AH53" s="444"/>
      <c r="AI53" s="444"/>
      <c r="AJ53" s="445"/>
      <c r="AK53" s="443">
        <v>9</v>
      </c>
      <c r="AL53" s="444"/>
      <c r="AM53" s="444"/>
      <c r="AN53" s="445"/>
      <c r="AO53" s="964">
        <f>Q53*AC53</f>
        <v>1170000</v>
      </c>
      <c r="AP53" s="965"/>
      <c r="AQ53" s="965"/>
      <c r="AR53" s="966"/>
      <c r="AS53" s="964">
        <f>U53*AG53</f>
        <v>1170000</v>
      </c>
      <c r="AT53" s="965"/>
      <c r="AU53" s="965"/>
      <c r="AV53" s="966"/>
      <c r="AW53" s="964">
        <f>Y53*AK53</f>
        <v>1170000</v>
      </c>
      <c r="AX53" s="965"/>
      <c r="AY53" s="965"/>
      <c r="AZ53" s="967"/>
      <c r="BA53" s="46"/>
      <c r="BB53" s="46"/>
      <c r="BC53" s="46"/>
      <c r="BD53" s="46"/>
      <c r="BE53" s="46"/>
      <c r="BF53" s="46"/>
      <c r="BG53" s="51"/>
      <c r="BH53" s="51"/>
    </row>
    <row r="54" spans="1:60" s="53" customFormat="1" ht="18" customHeight="1">
      <c r="A54" s="51"/>
      <c r="B54" s="554" t="s">
        <v>745</v>
      </c>
      <c r="C54" s="554"/>
      <c r="D54" s="554"/>
      <c r="E54" s="554"/>
      <c r="F54" s="554"/>
      <c r="G54" s="554"/>
      <c r="H54" s="554"/>
      <c r="I54" s="554"/>
      <c r="J54" s="554"/>
      <c r="K54" s="554"/>
      <c r="L54" s="554"/>
      <c r="M54" s="554"/>
      <c r="N54" s="555"/>
      <c r="O54" s="441" t="s">
        <v>61</v>
      </c>
      <c r="P54" s="442"/>
      <c r="Q54" s="977">
        <v>15000</v>
      </c>
      <c r="R54" s="978"/>
      <c r="S54" s="978"/>
      <c r="T54" s="979"/>
      <c r="U54" s="977">
        <v>15000</v>
      </c>
      <c r="V54" s="978"/>
      <c r="W54" s="978"/>
      <c r="X54" s="979"/>
      <c r="Y54" s="977">
        <v>15000</v>
      </c>
      <c r="Z54" s="978"/>
      <c r="AA54" s="978"/>
      <c r="AB54" s="979"/>
      <c r="AC54" s="432">
        <v>102</v>
      </c>
      <c r="AD54" s="433"/>
      <c r="AE54" s="433"/>
      <c r="AF54" s="434"/>
      <c r="AG54" s="432">
        <v>102</v>
      </c>
      <c r="AH54" s="433"/>
      <c r="AI54" s="433"/>
      <c r="AJ54" s="434"/>
      <c r="AK54" s="432">
        <v>102</v>
      </c>
      <c r="AL54" s="433"/>
      <c r="AM54" s="433"/>
      <c r="AN54" s="434"/>
      <c r="AO54" s="977">
        <f>Q54*AC54</f>
        <v>1530000</v>
      </c>
      <c r="AP54" s="978"/>
      <c r="AQ54" s="978"/>
      <c r="AR54" s="979"/>
      <c r="AS54" s="977">
        <f>U54*AG54</f>
        <v>1530000</v>
      </c>
      <c r="AT54" s="978"/>
      <c r="AU54" s="978"/>
      <c r="AV54" s="979"/>
      <c r="AW54" s="968">
        <f>Y54*AK54</f>
        <v>1530000</v>
      </c>
      <c r="AX54" s="969"/>
      <c r="AY54" s="969"/>
      <c r="AZ54" s="971"/>
      <c r="BA54" s="46"/>
      <c r="BB54" s="46"/>
      <c r="BC54" s="46"/>
      <c r="BD54" s="46"/>
      <c r="BE54" s="46"/>
      <c r="BF54" s="46"/>
      <c r="BG54" s="51"/>
      <c r="BH54" s="51"/>
    </row>
    <row r="55" spans="1:60" s="53" customFormat="1" ht="18" customHeight="1">
      <c r="A55" s="51"/>
      <c r="B55" s="554" t="s">
        <v>746</v>
      </c>
      <c r="C55" s="554"/>
      <c r="D55" s="554"/>
      <c r="E55" s="554"/>
      <c r="F55" s="554"/>
      <c r="G55" s="554"/>
      <c r="H55" s="554"/>
      <c r="I55" s="554"/>
      <c r="J55" s="554"/>
      <c r="K55" s="554"/>
      <c r="L55" s="554"/>
      <c r="M55" s="554"/>
      <c r="N55" s="555"/>
      <c r="O55" s="441" t="s">
        <v>408</v>
      </c>
      <c r="P55" s="442"/>
      <c r="Q55" s="977">
        <v>106000</v>
      </c>
      <c r="R55" s="978"/>
      <c r="S55" s="978"/>
      <c r="T55" s="979"/>
      <c r="U55" s="977">
        <v>106000</v>
      </c>
      <c r="V55" s="978"/>
      <c r="W55" s="978"/>
      <c r="X55" s="979"/>
      <c r="Y55" s="977">
        <v>106000</v>
      </c>
      <c r="Z55" s="978"/>
      <c r="AA55" s="978"/>
      <c r="AB55" s="979"/>
      <c r="AC55" s="432">
        <v>10</v>
      </c>
      <c r="AD55" s="433"/>
      <c r="AE55" s="433"/>
      <c r="AF55" s="434"/>
      <c r="AG55" s="432">
        <v>10</v>
      </c>
      <c r="AH55" s="433"/>
      <c r="AI55" s="433"/>
      <c r="AJ55" s="434"/>
      <c r="AK55" s="432">
        <v>10</v>
      </c>
      <c r="AL55" s="433"/>
      <c r="AM55" s="433"/>
      <c r="AN55" s="434"/>
      <c r="AO55" s="977">
        <f>Q55*AC55</f>
        <v>1060000</v>
      </c>
      <c r="AP55" s="978"/>
      <c r="AQ55" s="978"/>
      <c r="AR55" s="979"/>
      <c r="AS55" s="977">
        <f>U55*AG55</f>
        <v>1060000</v>
      </c>
      <c r="AT55" s="978"/>
      <c r="AU55" s="978"/>
      <c r="AV55" s="979"/>
      <c r="AW55" s="968">
        <f>Y55*AK55</f>
        <v>1060000</v>
      </c>
      <c r="AX55" s="969"/>
      <c r="AY55" s="969"/>
      <c r="AZ55" s="971"/>
      <c r="BA55" s="46"/>
      <c r="BB55" s="46"/>
      <c r="BC55" s="46"/>
      <c r="BD55" s="46"/>
      <c r="BE55" s="46"/>
      <c r="BF55" s="46"/>
      <c r="BG55" s="51"/>
      <c r="BH55" s="51"/>
    </row>
    <row r="56" spans="1:52" ht="18" customHeight="1" thickBot="1">
      <c r="A56" s="51"/>
      <c r="B56" s="428" t="s">
        <v>379</v>
      </c>
      <c r="C56" s="429"/>
      <c r="D56" s="429"/>
      <c r="E56" s="429"/>
      <c r="F56" s="429"/>
      <c r="G56" s="429"/>
      <c r="H56" s="429"/>
      <c r="I56" s="429"/>
      <c r="J56" s="429"/>
      <c r="K56" s="429"/>
      <c r="L56" s="429"/>
      <c r="M56" s="429"/>
      <c r="N56" s="429"/>
      <c r="O56" s="430">
        <v>9000</v>
      </c>
      <c r="P56" s="431"/>
      <c r="Q56" s="425" t="s">
        <v>65</v>
      </c>
      <c r="R56" s="425"/>
      <c r="S56" s="425"/>
      <c r="T56" s="425"/>
      <c r="U56" s="425" t="s">
        <v>65</v>
      </c>
      <c r="V56" s="425"/>
      <c r="W56" s="425"/>
      <c r="X56" s="425"/>
      <c r="Y56" s="425" t="s">
        <v>65</v>
      </c>
      <c r="Z56" s="425"/>
      <c r="AA56" s="425"/>
      <c r="AB56" s="425"/>
      <c r="AC56" s="425" t="s">
        <v>65</v>
      </c>
      <c r="AD56" s="425"/>
      <c r="AE56" s="425"/>
      <c r="AF56" s="425"/>
      <c r="AG56" s="425" t="s">
        <v>65</v>
      </c>
      <c r="AH56" s="425"/>
      <c r="AI56" s="425"/>
      <c r="AJ56" s="425"/>
      <c r="AK56" s="425" t="s">
        <v>65</v>
      </c>
      <c r="AL56" s="425"/>
      <c r="AM56" s="425"/>
      <c r="AN56" s="425"/>
      <c r="AO56" s="980">
        <f>SUM(AO53:AO55)</f>
        <v>3760000</v>
      </c>
      <c r="AP56" s="980"/>
      <c r="AQ56" s="980"/>
      <c r="AR56" s="980"/>
      <c r="AS56" s="980">
        <f>SUM(AS53:AS55)</f>
        <v>3760000</v>
      </c>
      <c r="AT56" s="980"/>
      <c r="AU56" s="980"/>
      <c r="AV56" s="980"/>
      <c r="AW56" s="980">
        <f>SUM(AW53:AW55)</f>
        <v>3760000</v>
      </c>
      <c r="AX56" s="980"/>
      <c r="AY56" s="980"/>
      <c r="AZ56" s="983"/>
    </row>
    <row r="57" spans="1:52" s="43" customFormat="1" ht="15" customHeight="1">
      <c r="A57" s="50"/>
      <c r="B57" s="77"/>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row>
    <row r="58" spans="2:52" ht="15">
      <c r="B58" s="545" t="s">
        <v>1046</v>
      </c>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row>
    <row r="59" ht="7.5" customHeight="1"/>
    <row r="60" spans="2:52" s="79" customFormat="1" ht="24.75" customHeight="1">
      <c r="B60" s="546" t="s">
        <v>430</v>
      </c>
      <c r="C60" s="546"/>
      <c r="D60" s="546"/>
      <c r="E60" s="546"/>
      <c r="F60" s="547"/>
      <c r="G60" s="548" t="s">
        <v>431</v>
      </c>
      <c r="H60" s="546"/>
      <c r="I60" s="546"/>
      <c r="J60" s="546"/>
      <c r="K60" s="546"/>
      <c r="L60" s="546"/>
      <c r="M60" s="546"/>
      <c r="N60" s="547"/>
      <c r="O60" s="548" t="s">
        <v>432</v>
      </c>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row>
    <row r="61" spans="2:52" ht="15.75" thickBot="1">
      <c r="B61" s="549">
        <v>1</v>
      </c>
      <c r="C61" s="549"/>
      <c r="D61" s="549"/>
      <c r="E61" s="549"/>
      <c r="F61" s="550"/>
      <c r="G61" s="551">
        <v>2</v>
      </c>
      <c r="H61" s="549"/>
      <c r="I61" s="549"/>
      <c r="J61" s="549"/>
      <c r="K61" s="549"/>
      <c r="L61" s="549"/>
      <c r="M61" s="549"/>
      <c r="N61" s="550"/>
      <c r="O61" s="551">
        <v>3</v>
      </c>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549"/>
      <c r="AQ61" s="549"/>
      <c r="AR61" s="549"/>
      <c r="AS61" s="549"/>
      <c r="AT61" s="549"/>
      <c r="AU61" s="549"/>
      <c r="AV61" s="549"/>
      <c r="AW61" s="549"/>
      <c r="AX61" s="549"/>
      <c r="AY61" s="549"/>
      <c r="AZ61" s="549"/>
    </row>
    <row r="62" spans="2:52" ht="48" customHeight="1">
      <c r="B62" s="976" t="s">
        <v>1045</v>
      </c>
      <c r="C62" s="653"/>
      <c r="D62" s="653"/>
      <c r="E62" s="653"/>
      <c r="F62" s="654"/>
      <c r="G62" s="538"/>
      <c r="H62" s="536"/>
      <c r="I62" s="536"/>
      <c r="J62" s="536"/>
      <c r="K62" s="536"/>
      <c r="L62" s="536"/>
      <c r="M62" s="536"/>
      <c r="N62" s="537"/>
      <c r="O62" s="538" t="s">
        <v>1044</v>
      </c>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9"/>
    </row>
    <row r="63" spans="2:52" ht="18" customHeight="1" thickBot="1">
      <c r="B63" s="540"/>
      <c r="C63" s="541"/>
      <c r="D63" s="541"/>
      <c r="E63" s="541"/>
      <c r="F63" s="542"/>
      <c r="G63" s="543"/>
      <c r="H63" s="541"/>
      <c r="I63" s="541"/>
      <c r="J63" s="541"/>
      <c r="K63" s="541"/>
      <c r="L63" s="541"/>
      <c r="M63" s="541"/>
      <c r="N63" s="542"/>
      <c r="O63" s="543"/>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4"/>
    </row>
    <row r="65" spans="1:52" s="43" customFormat="1" ht="18" customHeight="1">
      <c r="A65" s="50"/>
      <c r="B65" s="484" t="s">
        <v>1047</v>
      </c>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5"/>
      <c r="AZ65" s="485"/>
    </row>
    <row r="66" spans="2:62" s="43" customFormat="1" ht="7.5" customHeight="1">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50"/>
      <c r="BB66" s="50"/>
      <c r="BC66" s="50"/>
      <c r="BD66" s="50"/>
      <c r="BE66" s="50"/>
      <c r="BF66" s="50"/>
      <c r="BG66" s="50"/>
      <c r="BH66" s="50"/>
      <c r="BI66" s="50"/>
      <c r="BJ66" s="50"/>
    </row>
    <row r="67" spans="1:60" s="53" customFormat="1" ht="24.75" customHeight="1">
      <c r="A67" s="51"/>
      <c r="B67" s="450" t="s">
        <v>52</v>
      </c>
      <c r="C67" s="450"/>
      <c r="D67" s="450"/>
      <c r="E67" s="450"/>
      <c r="F67" s="450"/>
      <c r="G67" s="450"/>
      <c r="H67" s="450"/>
      <c r="I67" s="450"/>
      <c r="J67" s="450"/>
      <c r="K67" s="450"/>
      <c r="L67" s="450"/>
      <c r="M67" s="450"/>
      <c r="N67" s="450"/>
      <c r="O67" s="450"/>
      <c r="P67" s="450"/>
      <c r="Q67" s="450"/>
      <c r="R67" s="450"/>
      <c r="S67" s="450"/>
      <c r="T67" s="450"/>
      <c r="U67" s="450"/>
      <c r="V67" s="450"/>
      <c r="W67" s="450"/>
      <c r="X67" s="450"/>
      <c r="Y67" s="451"/>
      <c r="Z67" s="449" t="s">
        <v>360</v>
      </c>
      <c r="AA67" s="450"/>
      <c r="AB67" s="451"/>
      <c r="AC67" s="435" t="s">
        <v>361</v>
      </c>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436"/>
      <c r="AZ67" s="436"/>
      <c r="BA67" s="52"/>
      <c r="BB67" s="52"/>
      <c r="BC67" s="52"/>
      <c r="BD67" s="52"/>
      <c r="BE67" s="52"/>
      <c r="BF67" s="52"/>
      <c r="BG67" s="51"/>
      <c r="BH67" s="51"/>
    </row>
    <row r="68" spans="1:60" s="53" customFormat="1" ht="49.5" customHeight="1">
      <c r="A68" s="51"/>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1"/>
      <c r="Z68" s="481"/>
      <c r="AA68" s="460"/>
      <c r="AB68" s="461"/>
      <c r="AC68" s="435" t="s">
        <v>709</v>
      </c>
      <c r="AD68" s="436"/>
      <c r="AE68" s="436"/>
      <c r="AF68" s="436"/>
      <c r="AG68" s="436"/>
      <c r="AH68" s="436"/>
      <c r="AI68" s="436"/>
      <c r="AJ68" s="456"/>
      <c r="AK68" s="435" t="s">
        <v>710</v>
      </c>
      <c r="AL68" s="436"/>
      <c r="AM68" s="436"/>
      <c r="AN68" s="436"/>
      <c r="AO68" s="436"/>
      <c r="AP68" s="436"/>
      <c r="AQ68" s="436"/>
      <c r="AR68" s="456"/>
      <c r="AS68" s="435" t="s">
        <v>711</v>
      </c>
      <c r="AT68" s="436"/>
      <c r="AU68" s="436"/>
      <c r="AV68" s="436"/>
      <c r="AW68" s="436"/>
      <c r="AX68" s="436"/>
      <c r="AY68" s="436"/>
      <c r="AZ68" s="436"/>
      <c r="BA68" s="52"/>
      <c r="BB68" s="52"/>
      <c r="BC68" s="52"/>
      <c r="BD68" s="52"/>
      <c r="BE68" s="52"/>
      <c r="BF68" s="52"/>
      <c r="BG68" s="51"/>
      <c r="BH68" s="51"/>
    </row>
    <row r="69" spans="2:60" s="53" customFormat="1" ht="15.75" thickBot="1">
      <c r="B69" s="532">
        <v>1</v>
      </c>
      <c r="C69" s="532"/>
      <c r="D69" s="532"/>
      <c r="E69" s="532"/>
      <c r="F69" s="532"/>
      <c r="G69" s="532"/>
      <c r="H69" s="532"/>
      <c r="I69" s="532"/>
      <c r="J69" s="532"/>
      <c r="K69" s="532"/>
      <c r="L69" s="532"/>
      <c r="M69" s="532"/>
      <c r="N69" s="532"/>
      <c r="O69" s="532"/>
      <c r="P69" s="532"/>
      <c r="Q69" s="532"/>
      <c r="R69" s="532"/>
      <c r="S69" s="532"/>
      <c r="T69" s="532"/>
      <c r="U69" s="532"/>
      <c r="V69" s="532"/>
      <c r="W69" s="532"/>
      <c r="X69" s="532"/>
      <c r="Y69" s="438"/>
      <c r="Z69" s="482">
        <v>2</v>
      </c>
      <c r="AA69" s="534"/>
      <c r="AB69" s="483"/>
      <c r="AC69" s="471">
        <v>3</v>
      </c>
      <c r="AD69" s="472"/>
      <c r="AE69" s="472"/>
      <c r="AF69" s="472"/>
      <c r="AG69" s="472"/>
      <c r="AH69" s="472"/>
      <c r="AI69" s="472"/>
      <c r="AJ69" s="478"/>
      <c r="AK69" s="471">
        <v>4</v>
      </c>
      <c r="AL69" s="472"/>
      <c r="AM69" s="472"/>
      <c r="AN69" s="472"/>
      <c r="AO69" s="472"/>
      <c r="AP69" s="472"/>
      <c r="AQ69" s="472"/>
      <c r="AR69" s="478"/>
      <c r="AS69" s="471">
        <v>5</v>
      </c>
      <c r="AT69" s="472"/>
      <c r="AU69" s="472"/>
      <c r="AV69" s="472"/>
      <c r="AW69" s="472"/>
      <c r="AX69" s="472"/>
      <c r="AY69" s="472"/>
      <c r="AZ69" s="472"/>
      <c r="BA69" s="46"/>
      <c r="BB69" s="46"/>
      <c r="BC69" s="46"/>
      <c r="BD69" s="46"/>
      <c r="BE69" s="46"/>
      <c r="BF69" s="46"/>
      <c r="BG69" s="51"/>
      <c r="BH69" s="51"/>
    </row>
    <row r="70" spans="1:60" s="53" customFormat="1" ht="18" customHeight="1">
      <c r="A70" s="51"/>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3"/>
      <c r="Z70" s="454" t="s">
        <v>60</v>
      </c>
      <c r="AA70" s="535"/>
      <c r="AB70" s="455"/>
      <c r="AC70" s="446"/>
      <c r="AD70" s="447"/>
      <c r="AE70" s="447"/>
      <c r="AF70" s="447"/>
      <c r="AG70" s="447"/>
      <c r="AH70" s="447"/>
      <c r="AI70" s="447"/>
      <c r="AJ70" s="517"/>
      <c r="AK70" s="446"/>
      <c r="AL70" s="447"/>
      <c r="AM70" s="447"/>
      <c r="AN70" s="447"/>
      <c r="AO70" s="447"/>
      <c r="AP70" s="447"/>
      <c r="AQ70" s="447"/>
      <c r="AR70" s="517"/>
      <c r="AS70" s="446"/>
      <c r="AT70" s="447"/>
      <c r="AU70" s="447"/>
      <c r="AV70" s="447"/>
      <c r="AW70" s="447"/>
      <c r="AX70" s="447"/>
      <c r="AY70" s="447"/>
      <c r="AZ70" s="448"/>
      <c r="BA70" s="46"/>
      <c r="BB70" s="46"/>
      <c r="BC70" s="46"/>
      <c r="BD70" s="46"/>
      <c r="BE70" s="46"/>
      <c r="BF70" s="46"/>
      <c r="BG70" s="51"/>
      <c r="BH70" s="51"/>
    </row>
    <row r="71" spans="1:60" s="53" customFormat="1" ht="18" customHeight="1">
      <c r="A71" s="51"/>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3"/>
      <c r="Z71" s="441" t="s">
        <v>61</v>
      </c>
      <c r="AA71" s="522"/>
      <c r="AB71" s="442"/>
      <c r="AC71" s="435"/>
      <c r="AD71" s="436"/>
      <c r="AE71" s="436"/>
      <c r="AF71" s="436"/>
      <c r="AG71" s="436"/>
      <c r="AH71" s="436"/>
      <c r="AI71" s="436"/>
      <c r="AJ71" s="456"/>
      <c r="AK71" s="435"/>
      <c r="AL71" s="436"/>
      <c r="AM71" s="436"/>
      <c r="AN71" s="436"/>
      <c r="AO71" s="436"/>
      <c r="AP71" s="436"/>
      <c r="AQ71" s="436"/>
      <c r="AR71" s="456"/>
      <c r="AS71" s="435"/>
      <c r="AT71" s="436"/>
      <c r="AU71" s="436"/>
      <c r="AV71" s="436"/>
      <c r="AW71" s="436"/>
      <c r="AX71" s="436"/>
      <c r="AY71" s="436"/>
      <c r="AZ71" s="437"/>
      <c r="BA71" s="46"/>
      <c r="BB71" s="46"/>
      <c r="BC71" s="46"/>
      <c r="BD71" s="46"/>
      <c r="BE71" s="46"/>
      <c r="BF71" s="46"/>
      <c r="BG71" s="51"/>
      <c r="BH71" s="51"/>
    </row>
    <row r="72" spans="1:60" s="53" customFormat="1" ht="18" customHeight="1">
      <c r="A72" s="51"/>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3"/>
      <c r="Z72" s="441" t="s">
        <v>408</v>
      </c>
      <c r="AA72" s="522"/>
      <c r="AB72" s="442"/>
      <c r="AC72" s="435"/>
      <c r="AD72" s="436"/>
      <c r="AE72" s="436"/>
      <c r="AF72" s="436"/>
      <c r="AG72" s="436"/>
      <c r="AH72" s="436"/>
      <c r="AI72" s="436"/>
      <c r="AJ72" s="456"/>
      <c r="AK72" s="435"/>
      <c r="AL72" s="436"/>
      <c r="AM72" s="436"/>
      <c r="AN72" s="436"/>
      <c r="AO72" s="436"/>
      <c r="AP72" s="436"/>
      <c r="AQ72" s="436"/>
      <c r="AR72" s="456"/>
      <c r="AS72" s="435"/>
      <c r="AT72" s="436"/>
      <c r="AU72" s="436"/>
      <c r="AV72" s="436"/>
      <c r="AW72" s="436"/>
      <c r="AX72" s="436"/>
      <c r="AY72" s="436"/>
      <c r="AZ72" s="437"/>
      <c r="BA72" s="46"/>
      <c r="BB72" s="46"/>
      <c r="BC72" s="46"/>
      <c r="BD72" s="46"/>
      <c r="BE72" s="46"/>
      <c r="BF72" s="46"/>
      <c r="BG72" s="51"/>
      <c r="BH72" s="51"/>
    </row>
    <row r="73" spans="1:60" s="53" customFormat="1" ht="18" customHeight="1" thickBot="1">
      <c r="A73" s="51"/>
      <c r="B73" s="428" t="s">
        <v>379</v>
      </c>
      <c r="C73" s="428"/>
      <c r="D73" s="428"/>
      <c r="E73" s="428"/>
      <c r="F73" s="428"/>
      <c r="G73" s="428"/>
      <c r="H73" s="428"/>
      <c r="I73" s="428"/>
      <c r="J73" s="428"/>
      <c r="K73" s="428"/>
      <c r="L73" s="428"/>
      <c r="M73" s="428"/>
      <c r="N73" s="428"/>
      <c r="O73" s="428"/>
      <c r="P73" s="428"/>
      <c r="Q73" s="428"/>
      <c r="R73" s="428"/>
      <c r="S73" s="428"/>
      <c r="T73" s="428"/>
      <c r="U73" s="428"/>
      <c r="V73" s="428"/>
      <c r="W73" s="428"/>
      <c r="X73" s="428"/>
      <c r="Y73" s="530"/>
      <c r="Z73" s="474">
        <v>9000</v>
      </c>
      <c r="AA73" s="531"/>
      <c r="AB73" s="475"/>
      <c r="AC73" s="471"/>
      <c r="AD73" s="472"/>
      <c r="AE73" s="472"/>
      <c r="AF73" s="472"/>
      <c r="AG73" s="472"/>
      <c r="AH73" s="472"/>
      <c r="AI73" s="472"/>
      <c r="AJ73" s="478"/>
      <c r="AK73" s="471"/>
      <c r="AL73" s="472"/>
      <c r="AM73" s="472"/>
      <c r="AN73" s="472"/>
      <c r="AO73" s="472"/>
      <c r="AP73" s="472"/>
      <c r="AQ73" s="472"/>
      <c r="AR73" s="478"/>
      <c r="AS73" s="471"/>
      <c r="AT73" s="472"/>
      <c r="AU73" s="472"/>
      <c r="AV73" s="472"/>
      <c r="AW73" s="472"/>
      <c r="AX73" s="472"/>
      <c r="AY73" s="472"/>
      <c r="AZ73" s="473"/>
      <c r="BA73" s="46"/>
      <c r="BB73" s="46"/>
      <c r="BC73" s="46"/>
      <c r="BD73" s="46"/>
      <c r="BE73" s="46"/>
      <c r="BF73" s="46"/>
      <c r="BG73" s="51"/>
      <c r="BH73" s="51"/>
    </row>
    <row r="74" ht="33.75" customHeight="1"/>
    <row r="75" spans="1:52" s="43" customFormat="1" ht="18" customHeight="1">
      <c r="A75" s="50"/>
      <c r="B75" s="462" t="s">
        <v>1048</v>
      </c>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c r="AL75" s="463"/>
      <c r="AM75" s="463"/>
      <c r="AN75" s="463"/>
      <c r="AO75" s="463"/>
      <c r="AP75" s="463"/>
      <c r="AQ75" s="463"/>
      <c r="AR75" s="463"/>
      <c r="AS75" s="463"/>
      <c r="AT75" s="463"/>
      <c r="AU75" s="463"/>
      <c r="AV75" s="463"/>
      <c r="AW75" s="463"/>
      <c r="AX75" s="463"/>
      <c r="AY75" s="463"/>
      <c r="AZ75" s="463"/>
    </row>
    <row r="76" spans="2:62" s="43" customFormat="1" ht="7.5" customHeight="1">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50"/>
      <c r="BB76" s="50"/>
      <c r="BC76" s="50"/>
      <c r="BD76" s="50"/>
      <c r="BE76" s="50"/>
      <c r="BF76" s="50"/>
      <c r="BG76" s="50"/>
      <c r="BH76" s="50"/>
      <c r="BI76" s="50"/>
      <c r="BJ76" s="50"/>
    </row>
    <row r="77" spans="1:60" s="53" customFormat="1" ht="24.75" customHeight="1">
      <c r="A77" s="51"/>
      <c r="B77" s="450" t="s">
        <v>52</v>
      </c>
      <c r="C77" s="450"/>
      <c r="D77" s="450"/>
      <c r="E77" s="450"/>
      <c r="F77" s="450"/>
      <c r="G77" s="450"/>
      <c r="H77" s="450"/>
      <c r="I77" s="450"/>
      <c r="J77" s="450"/>
      <c r="K77" s="450"/>
      <c r="L77" s="450"/>
      <c r="M77" s="450"/>
      <c r="N77" s="450"/>
      <c r="O77" s="450"/>
      <c r="P77" s="450"/>
      <c r="Q77" s="450"/>
      <c r="R77" s="450"/>
      <c r="S77" s="450"/>
      <c r="T77" s="450"/>
      <c r="U77" s="450"/>
      <c r="V77" s="450"/>
      <c r="W77" s="450"/>
      <c r="X77" s="450"/>
      <c r="Y77" s="451"/>
      <c r="Z77" s="449" t="s">
        <v>360</v>
      </c>
      <c r="AA77" s="450"/>
      <c r="AB77" s="451"/>
      <c r="AC77" s="435" t="s">
        <v>361</v>
      </c>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52"/>
      <c r="BB77" s="52"/>
      <c r="BC77" s="52"/>
      <c r="BD77" s="52"/>
      <c r="BE77" s="52"/>
      <c r="BF77" s="52"/>
      <c r="BG77" s="51"/>
      <c r="BH77" s="51"/>
    </row>
    <row r="78" spans="1:60" s="53" customFormat="1" ht="49.5" customHeight="1">
      <c r="A78" s="51"/>
      <c r="B78" s="460"/>
      <c r="C78" s="460"/>
      <c r="D78" s="460"/>
      <c r="E78" s="460"/>
      <c r="F78" s="460"/>
      <c r="G78" s="460"/>
      <c r="H78" s="460"/>
      <c r="I78" s="460"/>
      <c r="J78" s="460"/>
      <c r="K78" s="460"/>
      <c r="L78" s="460"/>
      <c r="M78" s="460"/>
      <c r="N78" s="460"/>
      <c r="O78" s="460"/>
      <c r="P78" s="460"/>
      <c r="Q78" s="460"/>
      <c r="R78" s="460"/>
      <c r="S78" s="460"/>
      <c r="T78" s="460"/>
      <c r="U78" s="460"/>
      <c r="V78" s="460"/>
      <c r="W78" s="460"/>
      <c r="X78" s="460"/>
      <c r="Y78" s="461"/>
      <c r="Z78" s="481"/>
      <c r="AA78" s="460"/>
      <c r="AB78" s="461"/>
      <c r="AC78" s="435" t="s">
        <v>709</v>
      </c>
      <c r="AD78" s="436"/>
      <c r="AE78" s="436"/>
      <c r="AF78" s="436"/>
      <c r="AG78" s="436"/>
      <c r="AH78" s="436"/>
      <c r="AI78" s="436"/>
      <c r="AJ78" s="456"/>
      <c r="AK78" s="435" t="s">
        <v>710</v>
      </c>
      <c r="AL78" s="436"/>
      <c r="AM78" s="436"/>
      <c r="AN78" s="436"/>
      <c r="AO78" s="436"/>
      <c r="AP78" s="436"/>
      <c r="AQ78" s="436"/>
      <c r="AR78" s="456"/>
      <c r="AS78" s="435" t="s">
        <v>711</v>
      </c>
      <c r="AT78" s="436"/>
      <c r="AU78" s="436"/>
      <c r="AV78" s="436"/>
      <c r="AW78" s="436"/>
      <c r="AX78" s="436"/>
      <c r="AY78" s="436"/>
      <c r="AZ78" s="436"/>
      <c r="BA78" s="52"/>
      <c r="BB78" s="52"/>
      <c r="BC78" s="52"/>
      <c r="BD78" s="52"/>
      <c r="BE78" s="52"/>
      <c r="BF78" s="52"/>
      <c r="BG78" s="51"/>
      <c r="BH78" s="51"/>
    </row>
    <row r="79" spans="2:60" s="53" customFormat="1" ht="15.75" thickBot="1">
      <c r="B79" s="532">
        <v>1</v>
      </c>
      <c r="C79" s="532"/>
      <c r="D79" s="532"/>
      <c r="E79" s="532"/>
      <c r="F79" s="532"/>
      <c r="G79" s="532"/>
      <c r="H79" s="532"/>
      <c r="I79" s="532"/>
      <c r="J79" s="532"/>
      <c r="K79" s="532"/>
      <c r="L79" s="532"/>
      <c r="M79" s="532"/>
      <c r="N79" s="532"/>
      <c r="O79" s="532"/>
      <c r="P79" s="532"/>
      <c r="Q79" s="532"/>
      <c r="R79" s="532"/>
      <c r="S79" s="532"/>
      <c r="T79" s="532"/>
      <c r="U79" s="532"/>
      <c r="V79" s="532"/>
      <c r="W79" s="532"/>
      <c r="X79" s="532"/>
      <c r="Y79" s="438"/>
      <c r="Z79" s="482">
        <v>2</v>
      </c>
      <c r="AA79" s="534"/>
      <c r="AB79" s="483"/>
      <c r="AC79" s="471">
        <v>3</v>
      </c>
      <c r="AD79" s="472"/>
      <c r="AE79" s="472"/>
      <c r="AF79" s="472"/>
      <c r="AG79" s="472"/>
      <c r="AH79" s="472"/>
      <c r="AI79" s="472"/>
      <c r="AJ79" s="478"/>
      <c r="AK79" s="471">
        <v>4</v>
      </c>
      <c r="AL79" s="472"/>
      <c r="AM79" s="472"/>
      <c r="AN79" s="472"/>
      <c r="AO79" s="472"/>
      <c r="AP79" s="472"/>
      <c r="AQ79" s="472"/>
      <c r="AR79" s="478"/>
      <c r="AS79" s="471">
        <v>5</v>
      </c>
      <c r="AT79" s="472"/>
      <c r="AU79" s="472"/>
      <c r="AV79" s="472"/>
      <c r="AW79" s="472"/>
      <c r="AX79" s="472"/>
      <c r="AY79" s="472"/>
      <c r="AZ79" s="472"/>
      <c r="BA79" s="46"/>
      <c r="BB79" s="46"/>
      <c r="BC79" s="46"/>
      <c r="BD79" s="46"/>
      <c r="BE79" s="46"/>
      <c r="BF79" s="46"/>
      <c r="BG79" s="51"/>
      <c r="BH79" s="51"/>
    </row>
    <row r="80" spans="1:60" s="53" customFormat="1" ht="18" customHeight="1">
      <c r="A80" s="51"/>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3"/>
      <c r="Z80" s="454" t="s">
        <v>60</v>
      </c>
      <c r="AA80" s="535"/>
      <c r="AB80" s="455"/>
      <c r="AC80" s="446"/>
      <c r="AD80" s="447"/>
      <c r="AE80" s="447"/>
      <c r="AF80" s="447"/>
      <c r="AG80" s="447"/>
      <c r="AH80" s="447"/>
      <c r="AI80" s="447"/>
      <c r="AJ80" s="517"/>
      <c r="AK80" s="446"/>
      <c r="AL80" s="447"/>
      <c r="AM80" s="447"/>
      <c r="AN80" s="447"/>
      <c r="AO80" s="447"/>
      <c r="AP80" s="447"/>
      <c r="AQ80" s="447"/>
      <c r="AR80" s="517"/>
      <c r="AS80" s="446"/>
      <c r="AT80" s="447"/>
      <c r="AU80" s="447"/>
      <c r="AV80" s="447"/>
      <c r="AW80" s="447"/>
      <c r="AX80" s="447"/>
      <c r="AY80" s="447"/>
      <c r="AZ80" s="448"/>
      <c r="BA80" s="46"/>
      <c r="BB80" s="46"/>
      <c r="BC80" s="46"/>
      <c r="BD80" s="46"/>
      <c r="BE80" s="46"/>
      <c r="BF80" s="46"/>
      <c r="BG80" s="51"/>
      <c r="BH80" s="51"/>
    </row>
    <row r="81" spans="1:60" s="53" customFormat="1" ht="18" customHeight="1">
      <c r="A81" s="51"/>
      <c r="B81" s="532"/>
      <c r="C81" s="532"/>
      <c r="D81" s="532"/>
      <c r="E81" s="532"/>
      <c r="F81" s="532"/>
      <c r="G81" s="532"/>
      <c r="H81" s="532"/>
      <c r="I81" s="532"/>
      <c r="J81" s="532"/>
      <c r="K81" s="532"/>
      <c r="L81" s="532"/>
      <c r="M81" s="532"/>
      <c r="N81" s="532"/>
      <c r="O81" s="532"/>
      <c r="P81" s="532"/>
      <c r="Q81" s="532"/>
      <c r="R81" s="532"/>
      <c r="S81" s="532"/>
      <c r="T81" s="532"/>
      <c r="U81" s="532"/>
      <c r="V81" s="532"/>
      <c r="W81" s="532"/>
      <c r="X81" s="532"/>
      <c r="Y81" s="533"/>
      <c r="Z81" s="441" t="s">
        <v>61</v>
      </c>
      <c r="AA81" s="522"/>
      <c r="AB81" s="442"/>
      <c r="AC81" s="435"/>
      <c r="AD81" s="436"/>
      <c r="AE81" s="436"/>
      <c r="AF81" s="436"/>
      <c r="AG81" s="436"/>
      <c r="AH81" s="436"/>
      <c r="AI81" s="436"/>
      <c r="AJ81" s="456"/>
      <c r="AK81" s="435"/>
      <c r="AL81" s="436"/>
      <c r="AM81" s="436"/>
      <c r="AN81" s="436"/>
      <c r="AO81" s="436"/>
      <c r="AP81" s="436"/>
      <c r="AQ81" s="436"/>
      <c r="AR81" s="456"/>
      <c r="AS81" s="435"/>
      <c r="AT81" s="436"/>
      <c r="AU81" s="436"/>
      <c r="AV81" s="436"/>
      <c r="AW81" s="436"/>
      <c r="AX81" s="436"/>
      <c r="AY81" s="436"/>
      <c r="AZ81" s="437"/>
      <c r="BA81" s="46"/>
      <c r="BB81" s="46"/>
      <c r="BC81" s="46"/>
      <c r="BD81" s="46"/>
      <c r="BE81" s="46"/>
      <c r="BF81" s="46"/>
      <c r="BG81" s="51"/>
      <c r="BH81" s="51"/>
    </row>
    <row r="82" spans="1:60" s="53" customFormat="1" ht="18" customHeight="1">
      <c r="A82" s="51"/>
      <c r="B82" s="532"/>
      <c r="C82" s="532"/>
      <c r="D82" s="532"/>
      <c r="E82" s="532"/>
      <c r="F82" s="532"/>
      <c r="G82" s="532"/>
      <c r="H82" s="532"/>
      <c r="I82" s="532"/>
      <c r="J82" s="532"/>
      <c r="K82" s="532"/>
      <c r="L82" s="532"/>
      <c r="M82" s="532"/>
      <c r="N82" s="532"/>
      <c r="O82" s="532"/>
      <c r="P82" s="532"/>
      <c r="Q82" s="532"/>
      <c r="R82" s="532"/>
      <c r="S82" s="532"/>
      <c r="T82" s="532"/>
      <c r="U82" s="532"/>
      <c r="V82" s="532"/>
      <c r="W82" s="532"/>
      <c r="X82" s="532"/>
      <c r="Y82" s="533"/>
      <c r="Z82" s="441" t="s">
        <v>408</v>
      </c>
      <c r="AA82" s="522"/>
      <c r="AB82" s="442"/>
      <c r="AC82" s="435"/>
      <c r="AD82" s="436"/>
      <c r="AE82" s="436"/>
      <c r="AF82" s="436"/>
      <c r="AG82" s="436"/>
      <c r="AH82" s="436"/>
      <c r="AI82" s="436"/>
      <c r="AJ82" s="456"/>
      <c r="AK82" s="435"/>
      <c r="AL82" s="436"/>
      <c r="AM82" s="436"/>
      <c r="AN82" s="436"/>
      <c r="AO82" s="436"/>
      <c r="AP82" s="436"/>
      <c r="AQ82" s="436"/>
      <c r="AR82" s="456"/>
      <c r="AS82" s="435"/>
      <c r="AT82" s="436"/>
      <c r="AU82" s="436"/>
      <c r="AV82" s="436"/>
      <c r="AW82" s="436"/>
      <c r="AX82" s="436"/>
      <c r="AY82" s="436"/>
      <c r="AZ82" s="437"/>
      <c r="BA82" s="46"/>
      <c r="BB82" s="46"/>
      <c r="BC82" s="46"/>
      <c r="BD82" s="46"/>
      <c r="BE82" s="46"/>
      <c r="BF82" s="46"/>
      <c r="BG82" s="51"/>
      <c r="BH82" s="51"/>
    </row>
    <row r="83" spans="1:60" s="53" customFormat="1" ht="18" customHeight="1" thickBot="1">
      <c r="A83" s="51"/>
      <c r="B83" s="428" t="s">
        <v>379</v>
      </c>
      <c r="C83" s="428"/>
      <c r="D83" s="428"/>
      <c r="E83" s="428"/>
      <c r="F83" s="428"/>
      <c r="G83" s="428"/>
      <c r="H83" s="428"/>
      <c r="I83" s="428"/>
      <c r="J83" s="428"/>
      <c r="K83" s="428"/>
      <c r="L83" s="428"/>
      <c r="M83" s="428"/>
      <c r="N83" s="428"/>
      <c r="O83" s="428"/>
      <c r="P83" s="428"/>
      <c r="Q83" s="428"/>
      <c r="R83" s="428"/>
      <c r="S83" s="428"/>
      <c r="T83" s="428"/>
      <c r="U83" s="428"/>
      <c r="V83" s="428"/>
      <c r="W83" s="428"/>
      <c r="X83" s="428"/>
      <c r="Y83" s="530"/>
      <c r="Z83" s="474">
        <v>9000</v>
      </c>
      <c r="AA83" s="531"/>
      <c r="AB83" s="475"/>
      <c r="AC83" s="471"/>
      <c r="AD83" s="472"/>
      <c r="AE83" s="472"/>
      <c r="AF83" s="472"/>
      <c r="AG83" s="472"/>
      <c r="AH83" s="472"/>
      <c r="AI83" s="472"/>
      <c r="AJ83" s="478"/>
      <c r="AK83" s="471"/>
      <c r="AL83" s="472"/>
      <c r="AM83" s="472"/>
      <c r="AN83" s="472"/>
      <c r="AO83" s="472"/>
      <c r="AP83" s="472"/>
      <c r="AQ83" s="472"/>
      <c r="AR83" s="478"/>
      <c r="AS83" s="471"/>
      <c r="AT83" s="472"/>
      <c r="AU83" s="472"/>
      <c r="AV83" s="472"/>
      <c r="AW83" s="472"/>
      <c r="AX83" s="472"/>
      <c r="AY83" s="472"/>
      <c r="AZ83" s="473"/>
      <c r="BA83" s="46"/>
      <c r="BB83" s="46"/>
      <c r="BC83" s="46"/>
      <c r="BD83" s="46"/>
      <c r="BE83" s="46"/>
      <c r="BF83" s="46"/>
      <c r="BG83" s="51"/>
      <c r="BH83" s="51"/>
    </row>
    <row r="84" spans="2:52" s="43" customFormat="1" ht="15" customHeight="1">
      <c r="B84" s="74"/>
      <c r="C84" s="74"/>
      <c r="D84" s="74"/>
      <c r="E84" s="74"/>
      <c r="F84" s="74"/>
      <c r="G84" s="74"/>
      <c r="H84" s="74"/>
      <c r="I84" s="74"/>
      <c r="J84" s="74"/>
      <c r="K84" s="74"/>
      <c r="L84" s="74"/>
      <c r="M84" s="74"/>
      <c r="N84" s="74"/>
      <c r="O84" s="74"/>
      <c r="P84" s="74"/>
      <c r="Q84" s="74"/>
      <c r="R84" s="74"/>
      <c r="S84" s="75"/>
      <c r="T84" s="75"/>
      <c r="U84" s="76"/>
      <c r="V84" s="76"/>
      <c r="W84" s="76"/>
      <c r="X84" s="76"/>
      <c r="Y84" s="76"/>
      <c r="Z84" s="76"/>
      <c r="AA84" s="76"/>
      <c r="AB84" s="76"/>
      <c r="AC84" s="58"/>
      <c r="AD84" s="58"/>
      <c r="AE84" s="58"/>
      <c r="AF84" s="58"/>
      <c r="AG84" s="58"/>
      <c r="AH84" s="58"/>
      <c r="AI84" s="58"/>
      <c r="AJ84" s="58"/>
      <c r="AK84" s="56"/>
      <c r="AL84" s="56"/>
      <c r="AM84" s="56"/>
      <c r="AN84" s="56"/>
      <c r="AO84" s="56"/>
      <c r="AP84" s="56"/>
      <c r="AQ84" s="56"/>
      <c r="AR84" s="56"/>
      <c r="AS84" s="56"/>
      <c r="AT84" s="56"/>
      <c r="AU84" s="56"/>
      <c r="AV84" s="56"/>
      <c r="AW84" s="56"/>
      <c r="AX84" s="56"/>
      <c r="AY84" s="56"/>
      <c r="AZ84" s="56"/>
    </row>
    <row r="85" spans="1:52" s="61" customFormat="1" ht="18" customHeight="1">
      <c r="A85" s="47"/>
      <c r="B85" s="59"/>
      <c r="C85" s="420" t="s">
        <v>346</v>
      </c>
      <c r="D85" s="420"/>
      <c r="E85" s="420"/>
      <c r="F85" s="420"/>
      <c r="G85" s="420"/>
      <c r="H85" s="420"/>
      <c r="I85" s="121"/>
      <c r="J85" s="426" t="s">
        <v>739</v>
      </c>
      <c r="K85" s="427"/>
      <c r="L85" s="427"/>
      <c r="M85" s="427"/>
      <c r="N85" s="427"/>
      <c r="O85" s="427"/>
      <c r="P85" s="427"/>
      <c r="Q85" s="427"/>
      <c r="R85" s="427"/>
      <c r="S85" s="427"/>
      <c r="T85" s="427"/>
      <c r="U85" s="427"/>
      <c r="V85" s="427"/>
      <c r="W85" s="427"/>
      <c r="X85" s="427"/>
      <c r="Y85" s="427"/>
      <c r="Z85" s="121"/>
      <c r="AA85" s="121"/>
      <c r="AB85" s="426"/>
      <c r="AC85" s="427"/>
      <c r="AD85" s="427"/>
      <c r="AE85" s="427"/>
      <c r="AF85" s="427"/>
      <c r="AG85" s="427"/>
      <c r="AH85" s="427"/>
      <c r="AI85" s="47"/>
      <c r="AJ85" s="47"/>
      <c r="AK85" s="427" t="s">
        <v>749</v>
      </c>
      <c r="AL85" s="427"/>
      <c r="AM85" s="427"/>
      <c r="AN85" s="427"/>
      <c r="AO85" s="427"/>
      <c r="AP85" s="427"/>
      <c r="AQ85" s="427"/>
      <c r="AR85" s="427"/>
      <c r="AS85" s="427"/>
      <c r="AT85" s="427"/>
      <c r="AU85" s="427"/>
      <c r="AV85" s="427"/>
      <c r="AW85" s="427"/>
      <c r="AX85" s="427"/>
      <c r="AY85" s="427"/>
      <c r="AZ85" s="427"/>
    </row>
    <row r="86" spans="1:52" s="61" customFormat="1" ht="18" customHeight="1">
      <c r="A86" s="47"/>
      <c r="B86" s="59"/>
      <c r="C86" s="420" t="s">
        <v>380</v>
      </c>
      <c r="D86" s="420"/>
      <c r="E86" s="420"/>
      <c r="F86" s="420"/>
      <c r="G86" s="420"/>
      <c r="H86" s="420"/>
      <c r="I86" s="121"/>
      <c r="J86" s="416" t="s">
        <v>15</v>
      </c>
      <c r="K86" s="416"/>
      <c r="L86" s="416"/>
      <c r="M86" s="416"/>
      <c r="N86" s="416"/>
      <c r="O86" s="416"/>
      <c r="P86" s="416"/>
      <c r="Q86" s="416"/>
      <c r="R86" s="416"/>
      <c r="S86" s="416"/>
      <c r="T86" s="416"/>
      <c r="U86" s="416"/>
      <c r="V86" s="416"/>
      <c r="W86" s="416"/>
      <c r="X86" s="416"/>
      <c r="Y86" s="416"/>
      <c r="Z86" s="62"/>
      <c r="AA86" s="62"/>
      <c r="AB86" s="416" t="s">
        <v>13</v>
      </c>
      <c r="AC86" s="416"/>
      <c r="AD86" s="416"/>
      <c r="AE86" s="416"/>
      <c r="AF86" s="416"/>
      <c r="AG86" s="416"/>
      <c r="AH86" s="416"/>
      <c r="AI86" s="63"/>
      <c r="AJ86" s="63"/>
      <c r="AK86" s="416" t="s">
        <v>14</v>
      </c>
      <c r="AL86" s="416"/>
      <c r="AM86" s="416"/>
      <c r="AN86" s="416"/>
      <c r="AO86" s="416"/>
      <c r="AP86" s="416"/>
      <c r="AQ86" s="416"/>
      <c r="AR86" s="416"/>
      <c r="AS86" s="416"/>
      <c r="AT86" s="416"/>
      <c r="AU86" s="416"/>
      <c r="AV86" s="416"/>
      <c r="AW86" s="416"/>
      <c r="AX86" s="416"/>
      <c r="AY86" s="416"/>
      <c r="AZ86" s="416"/>
    </row>
    <row r="87" spans="1:52" s="61" customFormat="1" ht="18" customHeight="1">
      <c r="A87" s="43"/>
      <c r="B87" s="59"/>
      <c r="C87" s="121"/>
      <c r="D87" s="121"/>
      <c r="E87" s="121"/>
      <c r="F87" s="121"/>
      <c r="G87" s="121"/>
      <c r="H87" s="121"/>
      <c r="I87" s="121"/>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3"/>
      <c r="AJ87" s="62"/>
      <c r="AK87" s="62"/>
      <c r="AL87" s="62"/>
      <c r="AM87" s="62"/>
      <c r="AN87" s="62"/>
      <c r="AO87" s="62"/>
      <c r="AP87" s="62"/>
      <c r="AQ87" s="62"/>
      <c r="AR87" s="62"/>
      <c r="AS87" s="62"/>
      <c r="AT87" s="62"/>
      <c r="AU87" s="62"/>
      <c r="AV87" s="62"/>
      <c r="AW87" s="62"/>
      <c r="AX87" s="62"/>
      <c r="AY87" s="62"/>
      <c r="AZ87" s="62"/>
    </row>
    <row r="88" spans="2:52" s="61" customFormat="1" ht="18" customHeight="1">
      <c r="B88" s="59"/>
      <c r="C88" s="420" t="s">
        <v>325</v>
      </c>
      <c r="D88" s="420"/>
      <c r="E88" s="420"/>
      <c r="F88" s="420"/>
      <c r="G88" s="420"/>
      <c r="H88" s="420"/>
      <c r="I88" s="121"/>
      <c r="J88" s="421" t="s">
        <v>742</v>
      </c>
      <c r="K88" s="422"/>
      <c r="L88" s="422"/>
      <c r="M88" s="422"/>
      <c r="N88" s="422"/>
      <c r="O88" s="422"/>
      <c r="P88" s="422"/>
      <c r="Q88" s="422"/>
      <c r="R88" s="422"/>
      <c r="S88" s="422"/>
      <c r="T88" s="422"/>
      <c r="U88" s="422"/>
      <c r="V88" s="422"/>
      <c r="W88" s="422"/>
      <c r="X88" s="422"/>
      <c r="Y88" s="422"/>
      <c r="Z88" s="62"/>
      <c r="AA88" s="62"/>
      <c r="AB88" s="421" t="s">
        <v>743</v>
      </c>
      <c r="AC88" s="422"/>
      <c r="AD88" s="422"/>
      <c r="AE88" s="422"/>
      <c r="AF88" s="422"/>
      <c r="AG88" s="422"/>
      <c r="AH88" s="422"/>
      <c r="AI88" s="422"/>
      <c r="AJ88" s="422"/>
      <c r="AK88" s="422"/>
      <c r="AL88" s="422"/>
      <c r="AM88" s="422"/>
      <c r="AN88" s="422"/>
      <c r="AO88" s="63"/>
      <c r="AP88" s="63"/>
      <c r="AQ88" s="423" t="s">
        <v>741</v>
      </c>
      <c r="AR88" s="424"/>
      <c r="AS88" s="424"/>
      <c r="AT88" s="424"/>
      <c r="AU88" s="424"/>
      <c r="AV88" s="424"/>
      <c r="AW88" s="424"/>
      <c r="AX88" s="424"/>
      <c r="AY88" s="424"/>
      <c r="AZ88" s="424"/>
    </row>
    <row r="89" spans="2:52" s="61" customFormat="1" ht="18" customHeight="1">
      <c r="B89" s="59"/>
      <c r="C89" s="415"/>
      <c r="D89" s="415"/>
      <c r="E89" s="415"/>
      <c r="F89" s="415"/>
      <c r="G89" s="415"/>
      <c r="H89" s="415"/>
      <c r="I89" s="121"/>
      <c r="J89" s="416" t="s">
        <v>15</v>
      </c>
      <c r="K89" s="416"/>
      <c r="L89" s="416"/>
      <c r="M89" s="416"/>
      <c r="N89" s="416"/>
      <c r="O89" s="416"/>
      <c r="P89" s="416"/>
      <c r="Q89" s="416"/>
      <c r="R89" s="416"/>
      <c r="S89" s="416"/>
      <c r="T89" s="416"/>
      <c r="U89" s="416"/>
      <c r="V89" s="416"/>
      <c r="W89" s="416"/>
      <c r="X89" s="416"/>
      <c r="Y89" s="416"/>
      <c r="Z89" s="62"/>
      <c r="AA89" s="62"/>
      <c r="AB89" s="416" t="s">
        <v>326</v>
      </c>
      <c r="AC89" s="416"/>
      <c r="AD89" s="416"/>
      <c r="AE89" s="416"/>
      <c r="AF89" s="416"/>
      <c r="AG89" s="416"/>
      <c r="AH89" s="416"/>
      <c r="AI89" s="416"/>
      <c r="AJ89" s="416"/>
      <c r="AK89" s="416"/>
      <c r="AL89" s="416"/>
      <c r="AM89" s="416"/>
      <c r="AN89" s="416"/>
      <c r="AO89" s="63"/>
      <c r="AP89" s="63"/>
      <c r="AQ89" s="416" t="s">
        <v>339</v>
      </c>
      <c r="AR89" s="416"/>
      <c r="AS89" s="416"/>
      <c r="AT89" s="416"/>
      <c r="AU89" s="416"/>
      <c r="AV89" s="416"/>
      <c r="AW89" s="416"/>
      <c r="AX89" s="416"/>
      <c r="AY89" s="416"/>
      <c r="AZ89" s="416"/>
    </row>
    <row r="90" spans="2:52" s="61" customFormat="1" ht="18" customHeight="1">
      <c r="B90" s="59"/>
      <c r="C90" s="121"/>
      <c r="D90" s="121"/>
      <c r="E90" s="121"/>
      <c r="F90" s="121"/>
      <c r="G90" s="121"/>
      <c r="H90" s="121"/>
      <c r="I90" s="121"/>
      <c r="J90" s="64"/>
      <c r="K90" s="64"/>
      <c r="L90" s="64"/>
      <c r="M90" s="64"/>
      <c r="N90" s="64"/>
      <c r="O90" s="64"/>
      <c r="P90" s="64"/>
      <c r="Q90" s="64"/>
      <c r="R90" s="64"/>
      <c r="S90" s="64"/>
      <c r="T90" s="64"/>
      <c r="U90" s="64"/>
      <c r="V90" s="64"/>
      <c r="W90" s="64"/>
      <c r="X90" s="64"/>
      <c r="Y90" s="64"/>
      <c r="Z90" s="121"/>
      <c r="AA90" s="121"/>
      <c r="AB90" s="64"/>
      <c r="AC90" s="64"/>
      <c r="AD90" s="64"/>
      <c r="AE90" s="64"/>
      <c r="AF90" s="64"/>
      <c r="AG90" s="64"/>
      <c r="AH90" s="64"/>
      <c r="AI90" s="64"/>
      <c r="AJ90" s="64"/>
      <c r="AK90" s="64"/>
      <c r="AL90" s="64"/>
      <c r="AM90" s="64"/>
      <c r="AN90" s="64"/>
      <c r="AO90" s="47"/>
      <c r="AP90" s="47"/>
      <c r="AQ90" s="64"/>
      <c r="AR90" s="64"/>
      <c r="AS90" s="64"/>
      <c r="AT90" s="64"/>
      <c r="AU90" s="64"/>
      <c r="AV90" s="64"/>
      <c r="AW90" s="64"/>
      <c r="AX90" s="64"/>
      <c r="AY90" s="64"/>
      <c r="AZ90" s="64"/>
    </row>
    <row r="91" spans="2:53" s="61" customFormat="1" ht="18" customHeight="1">
      <c r="B91" s="47"/>
      <c r="C91" s="65" t="s">
        <v>381</v>
      </c>
      <c r="D91" s="417"/>
      <c r="E91" s="418"/>
      <c r="F91" s="121" t="s">
        <v>381</v>
      </c>
      <c r="G91" s="120"/>
      <c r="H91" s="417"/>
      <c r="I91" s="418"/>
      <c r="J91" s="418"/>
      <c r="K91" s="418"/>
      <c r="L91" s="418"/>
      <c r="M91" s="418"/>
      <c r="N91" s="67"/>
      <c r="O91" s="68"/>
      <c r="P91" s="69">
        <v>20</v>
      </c>
      <c r="Q91" s="529">
        <v>20</v>
      </c>
      <c r="R91" s="529"/>
      <c r="S91" s="121" t="s">
        <v>9</v>
      </c>
      <c r="T91" s="67"/>
      <c r="U91" s="67"/>
      <c r="V91" s="67"/>
      <c r="W91" s="67"/>
      <c r="X91" s="47"/>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47"/>
      <c r="AW91" s="47"/>
      <c r="AX91" s="47"/>
      <c r="AY91" s="47"/>
      <c r="AZ91" s="47"/>
      <c r="BA91" s="47"/>
    </row>
    <row r="92" spans="1:18" s="47" customFormat="1" ht="18" customHeight="1">
      <c r="A92" s="61"/>
      <c r="D92" s="414"/>
      <c r="E92" s="414"/>
      <c r="H92" s="414"/>
      <c r="I92" s="414"/>
      <c r="J92" s="414"/>
      <c r="K92" s="414"/>
      <c r="L92" s="414"/>
      <c r="M92" s="414"/>
      <c r="Q92" s="414"/>
      <c r="R92" s="414"/>
    </row>
  </sheetData>
  <sheetProtection/>
  <mergeCells count="324">
    <mergeCell ref="A1:AZ1"/>
    <mergeCell ref="A2:AZ2"/>
    <mergeCell ref="A4:K4"/>
    <mergeCell ref="L4:AZ4"/>
    <mergeCell ref="A5:K5"/>
    <mergeCell ref="L5:AZ5"/>
    <mergeCell ref="A6:K6"/>
    <mergeCell ref="L6:AZ6"/>
    <mergeCell ref="A7:K7"/>
    <mergeCell ref="B9:AS9"/>
    <mergeCell ref="B11:Y13"/>
    <mergeCell ref="Z11:AB13"/>
    <mergeCell ref="AC11:AZ11"/>
    <mergeCell ref="AC12:AJ13"/>
    <mergeCell ref="AK12:AR13"/>
    <mergeCell ref="AS12: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B22:Y22"/>
    <mergeCell ref="Z22:AB22"/>
    <mergeCell ref="AC22:AJ22"/>
    <mergeCell ref="AK22:AR22"/>
    <mergeCell ref="AS22:AZ22"/>
    <mergeCell ref="B23:Y23"/>
    <mergeCell ref="Z23:AB23"/>
    <mergeCell ref="AC23:AJ23"/>
    <mergeCell ref="AK23:AR23"/>
    <mergeCell ref="AS23:AZ23"/>
    <mergeCell ref="B24:Y24"/>
    <mergeCell ref="Z24:AB24"/>
    <mergeCell ref="AC24:AJ24"/>
    <mergeCell ref="AK24:AR24"/>
    <mergeCell ref="AS24:AZ24"/>
    <mergeCell ref="B26:AZ26"/>
    <mergeCell ref="B27:AZ27"/>
    <mergeCell ref="B29:N30"/>
    <mergeCell ref="O29:P30"/>
    <mergeCell ref="Q29:AB29"/>
    <mergeCell ref="AC29:AN29"/>
    <mergeCell ref="AO29:AZ29"/>
    <mergeCell ref="Q30:T30"/>
    <mergeCell ref="U30:X30"/>
    <mergeCell ref="Y30:AB30"/>
    <mergeCell ref="AC30:AF30"/>
    <mergeCell ref="AG30:AJ30"/>
    <mergeCell ref="AK30:AN30"/>
    <mergeCell ref="AO30:AR30"/>
    <mergeCell ref="AS30:AV30"/>
    <mergeCell ref="AW30:AZ30"/>
    <mergeCell ref="B31:N31"/>
    <mergeCell ref="O31:P31"/>
    <mergeCell ref="Q31:T31"/>
    <mergeCell ref="U31:X31"/>
    <mergeCell ref="Y31:AB31"/>
    <mergeCell ref="AC31:AF31"/>
    <mergeCell ref="AG31:AJ31"/>
    <mergeCell ref="AK31:AN31"/>
    <mergeCell ref="AO31:AR31"/>
    <mergeCell ref="AS31:AV31"/>
    <mergeCell ref="AW31:AZ31"/>
    <mergeCell ref="B32:N32"/>
    <mergeCell ref="O32:P32"/>
    <mergeCell ref="Q32:T32"/>
    <mergeCell ref="U32:X32"/>
    <mergeCell ref="Y32:AB32"/>
    <mergeCell ref="AC32:AF32"/>
    <mergeCell ref="AG32:AJ32"/>
    <mergeCell ref="AK32:AN32"/>
    <mergeCell ref="AO32:AR32"/>
    <mergeCell ref="AS32:AV32"/>
    <mergeCell ref="AW32:AZ32"/>
    <mergeCell ref="B33:N33"/>
    <mergeCell ref="O33:P33"/>
    <mergeCell ref="Q33:T33"/>
    <mergeCell ref="U33:X33"/>
    <mergeCell ref="Y33:AB33"/>
    <mergeCell ref="AC33:AF33"/>
    <mergeCell ref="AG33:AJ33"/>
    <mergeCell ref="AK33:AN33"/>
    <mergeCell ref="AO33:AR33"/>
    <mergeCell ref="AS33:AV33"/>
    <mergeCell ref="AW33:AZ33"/>
    <mergeCell ref="B34:N34"/>
    <mergeCell ref="O34:P34"/>
    <mergeCell ref="Q34:T34"/>
    <mergeCell ref="U34:X34"/>
    <mergeCell ref="Y34:AB34"/>
    <mergeCell ref="AC34:AF34"/>
    <mergeCell ref="AG34:AJ34"/>
    <mergeCell ref="AK34:AN34"/>
    <mergeCell ref="AO34:AR34"/>
    <mergeCell ref="AS34:AV34"/>
    <mergeCell ref="AW34:AZ34"/>
    <mergeCell ref="B35:N35"/>
    <mergeCell ref="O35:P35"/>
    <mergeCell ref="Q35:T35"/>
    <mergeCell ref="U35:X35"/>
    <mergeCell ref="Y35:AB35"/>
    <mergeCell ref="AC35:AF35"/>
    <mergeCell ref="AG35:AJ35"/>
    <mergeCell ref="AK35:AN35"/>
    <mergeCell ref="AO35:AR35"/>
    <mergeCell ref="AS35:AV35"/>
    <mergeCell ref="AW35:AZ35"/>
    <mergeCell ref="B37:AZ37"/>
    <mergeCell ref="B39:F39"/>
    <mergeCell ref="G39:N39"/>
    <mergeCell ref="O39:AZ39"/>
    <mergeCell ref="B40:F40"/>
    <mergeCell ref="G40:N40"/>
    <mergeCell ref="O40:AZ40"/>
    <mergeCell ref="B41:F41"/>
    <mergeCell ref="G41:N41"/>
    <mergeCell ref="O41:AZ41"/>
    <mergeCell ref="B42:F42"/>
    <mergeCell ref="G42:N42"/>
    <mergeCell ref="O42:AZ42"/>
    <mergeCell ref="B48:AZ48"/>
    <mergeCell ref="B50:N51"/>
    <mergeCell ref="O50:P51"/>
    <mergeCell ref="Q50:AB50"/>
    <mergeCell ref="AC50:AN50"/>
    <mergeCell ref="AO50:AZ50"/>
    <mergeCell ref="Q51:T51"/>
    <mergeCell ref="U51:X51"/>
    <mergeCell ref="Y51:AB51"/>
    <mergeCell ref="AC51:AF51"/>
    <mergeCell ref="AG51:AJ51"/>
    <mergeCell ref="AK51:AN51"/>
    <mergeCell ref="AO51:AR51"/>
    <mergeCell ref="AS51:AV51"/>
    <mergeCell ref="AW51:AZ51"/>
    <mergeCell ref="B52:N52"/>
    <mergeCell ref="O52:P52"/>
    <mergeCell ref="Q52:T52"/>
    <mergeCell ref="U52:X52"/>
    <mergeCell ref="Y52:AB52"/>
    <mergeCell ref="AC52:AF52"/>
    <mergeCell ref="AG52:AJ52"/>
    <mergeCell ref="AK52:AN52"/>
    <mergeCell ref="AO52:AR52"/>
    <mergeCell ref="AS52:AV52"/>
    <mergeCell ref="AW52:AZ52"/>
    <mergeCell ref="B53:N53"/>
    <mergeCell ref="O53:P53"/>
    <mergeCell ref="Q53:T53"/>
    <mergeCell ref="U53:X53"/>
    <mergeCell ref="Y53:AB53"/>
    <mergeCell ref="AC53:AF53"/>
    <mergeCell ref="AG53:AJ53"/>
    <mergeCell ref="AK53:AN53"/>
    <mergeCell ref="AO53:AR53"/>
    <mergeCell ref="AS53:AV53"/>
    <mergeCell ref="AW53:AZ53"/>
    <mergeCell ref="B54:N54"/>
    <mergeCell ref="O54:P54"/>
    <mergeCell ref="Q54:T54"/>
    <mergeCell ref="U54:X54"/>
    <mergeCell ref="Y54:AB54"/>
    <mergeCell ref="AC54:AF54"/>
    <mergeCell ref="AG54:AJ54"/>
    <mergeCell ref="AK54:AN54"/>
    <mergeCell ref="AO54:AR54"/>
    <mergeCell ref="AS54:AV54"/>
    <mergeCell ref="AW54:AZ54"/>
    <mergeCell ref="B55:N55"/>
    <mergeCell ref="O55:P55"/>
    <mergeCell ref="Q55:T55"/>
    <mergeCell ref="U55:X55"/>
    <mergeCell ref="Y55:AB55"/>
    <mergeCell ref="AC55:AF55"/>
    <mergeCell ref="AG55:AJ55"/>
    <mergeCell ref="AK55:AN55"/>
    <mergeCell ref="AO55:AR55"/>
    <mergeCell ref="AS55:AV55"/>
    <mergeCell ref="AW55:AZ55"/>
    <mergeCell ref="B56:N56"/>
    <mergeCell ref="O56:P56"/>
    <mergeCell ref="Q56:T56"/>
    <mergeCell ref="U56:X56"/>
    <mergeCell ref="Y56:AB56"/>
    <mergeCell ref="AC56:AF56"/>
    <mergeCell ref="AG56:AJ56"/>
    <mergeCell ref="AK56:AN56"/>
    <mergeCell ref="AO56:AR56"/>
    <mergeCell ref="AS56:AV56"/>
    <mergeCell ref="AW56:AZ56"/>
    <mergeCell ref="B58:AZ58"/>
    <mergeCell ref="B60:F60"/>
    <mergeCell ref="G60:N60"/>
    <mergeCell ref="O60:AZ60"/>
    <mergeCell ref="B61:F61"/>
    <mergeCell ref="G61:N61"/>
    <mergeCell ref="O61:AZ61"/>
    <mergeCell ref="B62:F62"/>
    <mergeCell ref="G62:N62"/>
    <mergeCell ref="O62:AZ62"/>
    <mergeCell ref="B63:F63"/>
    <mergeCell ref="G63:N63"/>
    <mergeCell ref="O63:AZ63"/>
    <mergeCell ref="B65:AZ65"/>
    <mergeCell ref="B67:Y68"/>
    <mergeCell ref="Z67:AB68"/>
    <mergeCell ref="AC67:AZ67"/>
    <mergeCell ref="AC68:AJ68"/>
    <mergeCell ref="AK68:AR68"/>
    <mergeCell ref="AS68:AZ68"/>
    <mergeCell ref="B69:Y69"/>
    <mergeCell ref="Z69:AB69"/>
    <mergeCell ref="AC69:AJ69"/>
    <mergeCell ref="AK69:AR69"/>
    <mergeCell ref="AS69:AZ69"/>
    <mergeCell ref="B70:Y70"/>
    <mergeCell ref="Z70:AB70"/>
    <mergeCell ref="AC70:AJ70"/>
    <mergeCell ref="AK70:AR70"/>
    <mergeCell ref="AS70:AZ70"/>
    <mergeCell ref="B71:Y71"/>
    <mergeCell ref="Z71:AB71"/>
    <mergeCell ref="AC71:AJ71"/>
    <mergeCell ref="AK71:AR71"/>
    <mergeCell ref="AS71:AZ71"/>
    <mergeCell ref="B72:Y72"/>
    <mergeCell ref="Z72:AB72"/>
    <mergeCell ref="AC72:AJ72"/>
    <mergeCell ref="AK72:AR72"/>
    <mergeCell ref="AS72:AZ72"/>
    <mergeCell ref="B73:Y73"/>
    <mergeCell ref="Z73:AB73"/>
    <mergeCell ref="AC73:AJ73"/>
    <mergeCell ref="AK73:AR73"/>
    <mergeCell ref="AS73:AZ73"/>
    <mergeCell ref="B75:AZ75"/>
    <mergeCell ref="B77:Y78"/>
    <mergeCell ref="Z77:AB78"/>
    <mergeCell ref="AC77:AZ77"/>
    <mergeCell ref="AC78:AJ78"/>
    <mergeCell ref="AK78:AR78"/>
    <mergeCell ref="AS78:AZ78"/>
    <mergeCell ref="B79:Y79"/>
    <mergeCell ref="Z79:AB79"/>
    <mergeCell ref="AC79:AJ79"/>
    <mergeCell ref="AK79:AR79"/>
    <mergeCell ref="AS79:AZ79"/>
    <mergeCell ref="B80:Y80"/>
    <mergeCell ref="Z80:AB80"/>
    <mergeCell ref="AC80:AJ80"/>
    <mergeCell ref="AK80:AR80"/>
    <mergeCell ref="AS80:AZ80"/>
    <mergeCell ref="B81:Y81"/>
    <mergeCell ref="Z81:AB81"/>
    <mergeCell ref="AC81:AJ81"/>
    <mergeCell ref="AK81:AR81"/>
    <mergeCell ref="AS81:AZ81"/>
    <mergeCell ref="B82:Y82"/>
    <mergeCell ref="Z82:AB82"/>
    <mergeCell ref="AC82:AJ82"/>
    <mergeCell ref="AK82:AR82"/>
    <mergeCell ref="AS82:AZ82"/>
    <mergeCell ref="B83:Y83"/>
    <mergeCell ref="Z83:AB83"/>
    <mergeCell ref="AC83:AJ83"/>
    <mergeCell ref="AK83:AR83"/>
    <mergeCell ref="AS83:AZ83"/>
    <mergeCell ref="C85:H85"/>
    <mergeCell ref="J85:Y85"/>
    <mergeCell ref="AB85:AH85"/>
    <mergeCell ref="AK85:AZ85"/>
    <mergeCell ref="AB88:AN88"/>
    <mergeCell ref="AQ88:AZ88"/>
    <mergeCell ref="AQ89:AZ89"/>
    <mergeCell ref="D91:E91"/>
    <mergeCell ref="H91:M91"/>
    <mergeCell ref="Q91:R91"/>
    <mergeCell ref="C86:H86"/>
    <mergeCell ref="J86:Y86"/>
    <mergeCell ref="AB86:AH86"/>
    <mergeCell ref="AK86:AZ86"/>
    <mergeCell ref="C88:H88"/>
    <mergeCell ref="J88:Y88"/>
    <mergeCell ref="D92:E92"/>
    <mergeCell ref="H92:M92"/>
    <mergeCell ref="Q92:R92"/>
    <mergeCell ref="C89:H89"/>
    <mergeCell ref="J89:Y89"/>
    <mergeCell ref="AB89:AN89"/>
  </mergeCells>
  <printOptions/>
  <pageMargins left="0.31496062992125984" right="0.31496062992125984" top="0.35433070866141736" bottom="0.35433070866141736"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48"/>
  </sheetPr>
  <dimension ref="A1:BJ41"/>
  <sheetViews>
    <sheetView zoomScalePageLayoutView="0" workbookViewId="0" topLeftCell="A10">
      <selection activeCell="AC25" sqref="AC25:AZ25"/>
    </sheetView>
  </sheetViews>
  <sheetFormatPr defaultColWidth="0.875" defaultRowHeight="12.75"/>
  <cols>
    <col min="1" max="52" width="3.875" style="35" customWidth="1"/>
    <col min="53" max="16384" width="0.875" style="35" customWidth="1"/>
  </cols>
  <sheetData>
    <row r="1" spans="1:52" ht="49.5" customHeight="1">
      <c r="A1" s="524" t="s">
        <v>352</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row>
    <row r="2" spans="1:52" ht="18"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560" t="s">
        <v>353</v>
      </c>
      <c r="AP2" s="560"/>
      <c r="AQ2" s="560"/>
      <c r="AR2" s="560"/>
      <c r="AS2" s="560"/>
      <c r="AT2" s="560"/>
      <c r="AU2" s="560"/>
      <c r="AV2" s="560"/>
      <c r="AW2" s="560"/>
      <c r="AX2" s="560"/>
      <c r="AY2" s="560"/>
      <c r="AZ2" s="560"/>
    </row>
    <row r="3" ht="15" customHeight="1"/>
    <row r="4" spans="1:53" ht="49.5" customHeight="1">
      <c r="A4" s="526" t="s">
        <v>712</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37"/>
    </row>
    <row r="5" s="38" customFormat="1" ht="15" customHeight="1"/>
    <row r="6" spans="1:53" ht="15" customHeight="1">
      <c r="A6" s="521" t="s">
        <v>354</v>
      </c>
      <c r="B6" s="521"/>
      <c r="C6" s="521"/>
      <c r="D6" s="521"/>
      <c r="E6" s="521"/>
      <c r="F6" s="521"/>
      <c r="G6" s="521"/>
      <c r="H6" s="521"/>
      <c r="I6" s="521"/>
      <c r="J6" s="521"/>
      <c r="K6" s="521"/>
      <c r="L6" s="528" t="s">
        <v>351</v>
      </c>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39"/>
    </row>
    <row r="7" spans="1:53" ht="15" customHeight="1">
      <c r="A7" s="521" t="s">
        <v>355</v>
      </c>
      <c r="B7" s="521"/>
      <c r="C7" s="521"/>
      <c r="D7" s="521"/>
      <c r="E7" s="521"/>
      <c r="F7" s="521"/>
      <c r="G7" s="521"/>
      <c r="H7" s="521"/>
      <c r="I7" s="521"/>
      <c r="J7" s="521"/>
      <c r="K7" s="521"/>
      <c r="L7" s="522" t="s">
        <v>412</v>
      </c>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40"/>
    </row>
    <row r="8" spans="1:53" ht="15" customHeight="1">
      <c r="A8" s="521"/>
      <c r="B8" s="521"/>
      <c r="C8" s="521"/>
      <c r="D8" s="521"/>
      <c r="E8" s="521"/>
      <c r="F8" s="521"/>
      <c r="G8" s="521"/>
      <c r="H8" s="521"/>
      <c r="I8" s="521"/>
      <c r="J8" s="521"/>
      <c r="K8" s="521"/>
      <c r="L8" s="523" t="s">
        <v>356</v>
      </c>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41"/>
    </row>
    <row r="9" spans="1:53" s="38" customFormat="1" ht="15" customHeight="1">
      <c r="A9" s="521" t="s">
        <v>357</v>
      </c>
      <c r="B9" s="521"/>
      <c r="C9" s="521"/>
      <c r="D9" s="521"/>
      <c r="E9" s="521"/>
      <c r="F9" s="521"/>
      <c r="G9" s="521"/>
      <c r="H9" s="521"/>
      <c r="I9" s="521"/>
      <c r="J9" s="521"/>
      <c r="K9" s="521"/>
      <c r="L9" s="42" t="s">
        <v>358</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ht="15" customHeight="1"/>
    <row r="11" spans="2:52" s="43" customFormat="1" ht="18" customHeight="1">
      <c r="B11" s="484" t="s">
        <v>359</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4"/>
      <c r="AU11" s="44"/>
      <c r="AV11" s="44"/>
      <c r="AW11" s="44"/>
      <c r="AX11" s="44"/>
      <c r="AY11" s="44"/>
      <c r="AZ11" s="44"/>
    </row>
    <row r="12" s="43" customFormat="1" ht="7.5" customHeight="1"/>
    <row r="13" spans="2:52" s="43" customFormat="1" ht="24.75" customHeight="1">
      <c r="B13" s="450" t="s">
        <v>52</v>
      </c>
      <c r="C13" s="450"/>
      <c r="D13" s="450"/>
      <c r="E13" s="450"/>
      <c r="F13" s="450"/>
      <c r="G13" s="450"/>
      <c r="H13" s="450"/>
      <c r="I13" s="450"/>
      <c r="J13" s="450"/>
      <c r="K13" s="450"/>
      <c r="L13" s="450"/>
      <c r="M13" s="450"/>
      <c r="N13" s="450"/>
      <c r="O13" s="450"/>
      <c r="P13" s="450"/>
      <c r="Q13" s="450"/>
      <c r="R13" s="450"/>
      <c r="S13" s="450"/>
      <c r="T13" s="450"/>
      <c r="U13" s="450"/>
      <c r="V13" s="450"/>
      <c r="W13" s="450"/>
      <c r="X13" s="450"/>
      <c r="Y13" s="451"/>
      <c r="Z13" s="449" t="s">
        <v>360</v>
      </c>
      <c r="AA13" s="450"/>
      <c r="AB13" s="451"/>
      <c r="AC13" s="435" t="s">
        <v>361</v>
      </c>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row>
    <row r="14" spans="2:52" s="43" customFormat="1" ht="24.75" customHeight="1">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9"/>
      <c r="Z14" s="520"/>
      <c r="AA14" s="518"/>
      <c r="AB14" s="519"/>
      <c r="AC14" s="449" t="s">
        <v>713</v>
      </c>
      <c r="AD14" s="450"/>
      <c r="AE14" s="450"/>
      <c r="AF14" s="450"/>
      <c r="AG14" s="450"/>
      <c r="AH14" s="450"/>
      <c r="AI14" s="450"/>
      <c r="AJ14" s="451"/>
      <c r="AK14" s="459" t="s">
        <v>714</v>
      </c>
      <c r="AL14" s="459"/>
      <c r="AM14" s="459"/>
      <c r="AN14" s="459"/>
      <c r="AO14" s="459"/>
      <c r="AP14" s="459"/>
      <c r="AQ14" s="459"/>
      <c r="AR14" s="459"/>
      <c r="AS14" s="450" t="s">
        <v>715</v>
      </c>
      <c r="AT14" s="450"/>
      <c r="AU14" s="450"/>
      <c r="AV14" s="450"/>
      <c r="AW14" s="450"/>
      <c r="AX14" s="450"/>
      <c r="AY14" s="450"/>
      <c r="AZ14" s="450"/>
    </row>
    <row r="15" spans="2:52" s="43" customFormat="1" ht="24.75" customHeight="1">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1"/>
      <c r="Z15" s="481"/>
      <c r="AA15" s="460"/>
      <c r="AB15" s="461"/>
      <c r="AC15" s="481"/>
      <c r="AD15" s="460"/>
      <c r="AE15" s="460"/>
      <c r="AF15" s="460"/>
      <c r="AG15" s="460"/>
      <c r="AH15" s="460"/>
      <c r="AI15" s="460"/>
      <c r="AJ15" s="461"/>
      <c r="AK15" s="459"/>
      <c r="AL15" s="459"/>
      <c r="AM15" s="459"/>
      <c r="AN15" s="459"/>
      <c r="AO15" s="459"/>
      <c r="AP15" s="459"/>
      <c r="AQ15" s="459"/>
      <c r="AR15" s="459"/>
      <c r="AS15" s="460"/>
      <c r="AT15" s="460"/>
      <c r="AU15" s="460"/>
      <c r="AV15" s="460"/>
      <c r="AW15" s="460"/>
      <c r="AX15" s="460"/>
      <c r="AY15" s="460"/>
      <c r="AZ15" s="460"/>
    </row>
    <row r="16" spans="2:53" s="45" customFormat="1" ht="15" customHeight="1" thickBot="1">
      <c r="B16" s="508">
        <v>1</v>
      </c>
      <c r="C16" s="508"/>
      <c r="D16" s="508"/>
      <c r="E16" s="508"/>
      <c r="F16" s="508"/>
      <c r="G16" s="508"/>
      <c r="H16" s="508"/>
      <c r="I16" s="508"/>
      <c r="J16" s="508"/>
      <c r="K16" s="508"/>
      <c r="L16" s="508"/>
      <c r="M16" s="508"/>
      <c r="N16" s="508"/>
      <c r="O16" s="508"/>
      <c r="P16" s="508"/>
      <c r="Q16" s="508"/>
      <c r="R16" s="508"/>
      <c r="S16" s="508"/>
      <c r="T16" s="508"/>
      <c r="U16" s="508"/>
      <c r="V16" s="508"/>
      <c r="W16" s="508"/>
      <c r="X16" s="508"/>
      <c r="Y16" s="509"/>
      <c r="Z16" s="510" t="s">
        <v>362</v>
      </c>
      <c r="AA16" s="511"/>
      <c r="AB16" s="512"/>
      <c r="AC16" s="510" t="s">
        <v>363</v>
      </c>
      <c r="AD16" s="511"/>
      <c r="AE16" s="511"/>
      <c r="AF16" s="511"/>
      <c r="AG16" s="511"/>
      <c r="AH16" s="511"/>
      <c r="AI16" s="511"/>
      <c r="AJ16" s="512"/>
      <c r="AK16" s="510" t="s">
        <v>364</v>
      </c>
      <c r="AL16" s="511"/>
      <c r="AM16" s="511"/>
      <c r="AN16" s="511"/>
      <c r="AO16" s="511"/>
      <c r="AP16" s="511"/>
      <c r="AQ16" s="511"/>
      <c r="AR16" s="512"/>
      <c r="AS16" s="510" t="s">
        <v>365</v>
      </c>
      <c r="AT16" s="511"/>
      <c r="AU16" s="511"/>
      <c r="AV16" s="511"/>
      <c r="AW16" s="511"/>
      <c r="AX16" s="511"/>
      <c r="AY16" s="511"/>
      <c r="AZ16" s="511"/>
      <c r="BA16" s="46"/>
    </row>
    <row r="17" spans="2:52" s="47" customFormat="1" ht="29.25" customHeight="1">
      <c r="B17" s="499" t="s">
        <v>366</v>
      </c>
      <c r="C17" s="499"/>
      <c r="D17" s="499"/>
      <c r="E17" s="499"/>
      <c r="F17" s="499"/>
      <c r="G17" s="499"/>
      <c r="H17" s="499"/>
      <c r="I17" s="499"/>
      <c r="J17" s="499"/>
      <c r="K17" s="499"/>
      <c r="L17" s="499"/>
      <c r="M17" s="499"/>
      <c r="N17" s="499"/>
      <c r="O17" s="499"/>
      <c r="P17" s="499"/>
      <c r="Q17" s="499"/>
      <c r="R17" s="499"/>
      <c r="S17" s="499"/>
      <c r="T17" s="499"/>
      <c r="U17" s="499"/>
      <c r="V17" s="499"/>
      <c r="W17" s="499"/>
      <c r="X17" s="499"/>
      <c r="Y17" s="500"/>
      <c r="Z17" s="580" t="s">
        <v>367</v>
      </c>
      <c r="AA17" s="581"/>
      <c r="AB17" s="581"/>
      <c r="AC17" s="588">
        <v>8600000</v>
      </c>
      <c r="AD17" s="588"/>
      <c r="AE17" s="588"/>
      <c r="AF17" s="588"/>
      <c r="AG17" s="588"/>
      <c r="AH17" s="588"/>
      <c r="AI17" s="588"/>
      <c r="AJ17" s="588"/>
      <c r="AK17" s="588">
        <v>9000000</v>
      </c>
      <c r="AL17" s="588"/>
      <c r="AM17" s="588"/>
      <c r="AN17" s="588"/>
      <c r="AO17" s="588"/>
      <c r="AP17" s="588"/>
      <c r="AQ17" s="588"/>
      <c r="AR17" s="588"/>
      <c r="AS17" s="588">
        <v>12000000</v>
      </c>
      <c r="AT17" s="588"/>
      <c r="AU17" s="588"/>
      <c r="AV17" s="588"/>
      <c r="AW17" s="588"/>
      <c r="AX17" s="588"/>
      <c r="AY17" s="588"/>
      <c r="AZ17" s="589"/>
    </row>
    <row r="18" spans="2:52" s="47" customFormat="1" ht="20.25" customHeight="1">
      <c r="B18" s="499" t="s">
        <v>368</v>
      </c>
      <c r="C18" s="499"/>
      <c r="D18" s="499"/>
      <c r="E18" s="499"/>
      <c r="F18" s="499"/>
      <c r="G18" s="499"/>
      <c r="H18" s="499"/>
      <c r="I18" s="499"/>
      <c r="J18" s="499"/>
      <c r="K18" s="499"/>
      <c r="L18" s="499"/>
      <c r="M18" s="499"/>
      <c r="N18" s="499"/>
      <c r="O18" s="499"/>
      <c r="P18" s="499"/>
      <c r="Q18" s="499"/>
      <c r="R18" s="499"/>
      <c r="S18" s="499"/>
      <c r="T18" s="499"/>
      <c r="U18" s="499"/>
      <c r="V18" s="499"/>
      <c r="W18" s="499"/>
      <c r="X18" s="499"/>
      <c r="Y18" s="500"/>
      <c r="Z18" s="561" t="s">
        <v>369</v>
      </c>
      <c r="AA18" s="562"/>
      <c r="AB18" s="562"/>
      <c r="AC18" s="586"/>
      <c r="AD18" s="586"/>
      <c r="AE18" s="586"/>
      <c r="AF18" s="586"/>
      <c r="AG18" s="586"/>
      <c r="AH18" s="586"/>
      <c r="AI18" s="586"/>
      <c r="AJ18" s="586"/>
      <c r="AK18" s="586"/>
      <c r="AL18" s="586"/>
      <c r="AM18" s="586"/>
      <c r="AN18" s="586"/>
      <c r="AO18" s="586"/>
      <c r="AP18" s="586"/>
      <c r="AQ18" s="586"/>
      <c r="AR18" s="586"/>
      <c r="AS18" s="586">
        <v>980000000</v>
      </c>
      <c r="AT18" s="586"/>
      <c r="AU18" s="586"/>
      <c r="AV18" s="586"/>
      <c r="AW18" s="586"/>
      <c r="AX18" s="586"/>
      <c r="AY18" s="586"/>
      <c r="AZ18" s="587"/>
    </row>
    <row r="19" spans="2:52" s="47" customFormat="1" ht="18" customHeight="1">
      <c r="B19" s="499" t="s">
        <v>370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501" t="s">
        <v>371</v>
      </c>
      <c r="AA19" s="502"/>
      <c r="AB19" s="503"/>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7"/>
    </row>
    <row r="20" spans="2:52" s="47" customFormat="1" ht="18" customHeight="1" thickBot="1">
      <c r="B20" s="491" t="s">
        <v>372</v>
      </c>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4" t="s">
        <v>373</v>
      </c>
      <c r="AA20" s="495"/>
      <c r="AB20" s="496"/>
      <c r="AC20" s="584">
        <f>SUM(AC17:AJ19)</f>
        <v>8600000</v>
      </c>
      <c r="AD20" s="584"/>
      <c r="AE20" s="584"/>
      <c r="AF20" s="584"/>
      <c r="AG20" s="584"/>
      <c r="AH20" s="584"/>
      <c r="AI20" s="584"/>
      <c r="AJ20" s="584"/>
      <c r="AK20" s="584">
        <f>SUM(AK17:AR19)</f>
        <v>9000000</v>
      </c>
      <c r="AL20" s="584"/>
      <c r="AM20" s="584"/>
      <c r="AN20" s="584"/>
      <c r="AO20" s="584"/>
      <c r="AP20" s="584"/>
      <c r="AQ20" s="584"/>
      <c r="AR20" s="584"/>
      <c r="AS20" s="584">
        <f>SUM(AS17:AZ19)</f>
        <v>992000000</v>
      </c>
      <c r="AT20" s="584"/>
      <c r="AU20" s="584"/>
      <c r="AV20" s="584"/>
      <c r="AW20" s="584"/>
      <c r="AX20" s="584"/>
      <c r="AY20" s="584"/>
      <c r="AZ20" s="585"/>
    </row>
    <row r="21" spans="2:52" s="43" customFormat="1" ht="9" customHeight="1">
      <c r="B21" s="48"/>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2:52" s="43" customFormat="1" ht="18" customHeight="1">
      <c r="B22" s="498" t="s">
        <v>374</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row>
    <row r="23" spans="2:62" s="43" customFormat="1" ht="7.5" customHeight="1">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0"/>
      <c r="BB23" s="50"/>
      <c r="BC23" s="50"/>
      <c r="BD23" s="50"/>
      <c r="BE23" s="50"/>
      <c r="BF23" s="50"/>
      <c r="BG23" s="50"/>
      <c r="BH23" s="50"/>
      <c r="BI23" s="50"/>
      <c r="BJ23" s="50"/>
    </row>
    <row r="24" spans="1:60" s="53" customFormat="1" ht="24.75" customHeight="1">
      <c r="A24" s="51"/>
      <c r="B24" s="450" t="s">
        <v>52</v>
      </c>
      <c r="C24" s="450"/>
      <c r="D24" s="450"/>
      <c r="E24" s="450"/>
      <c r="F24" s="450"/>
      <c r="G24" s="450"/>
      <c r="H24" s="450"/>
      <c r="I24" s="450"/>
      <c r="J24" s="450"/>
      <c r="K24" s="450"/>
      <c r="L24" s="450"/>
      <c r="M24" s="450"/>
      <c r="N24" s="450"/>
      <c r="O24" s="450"/>
      <c r="P24" s="450"/>
      <c r="Q24" s="450"/>
      <c r="R24" s="450"/>
      <c r="S24" s="450"/>
      <c r="T24" s="450"/>
      <c r="U24" s="450"/>
      <c r="V24" s="450"/>
      <c r="W24" s="450"/>
      <c r="X24" s="450"/>
      <c r="Y24" s="451"/>
      <c r="Z24" s="456" t="s">
        <v>360</v>
      </c>
      <c r="AA24" s="459"/>
      <c r="AB24" s="459"/>
      <c r="AC24" s="459" t="s">
        <v>361</v>
      </c>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35"/>
      <c r="BA24" s="52"/>
      <c r="BB24" s="52"/>
      <c r="BC24" s="52"/>
      <c r="BD24" s="52"/>
      <c r="BE24" s="52"/>
      <c r="BF24" s="52"/>
      <c r="BG24" s="51"/>
      <c r="BH24" s="51"/>
    </row>
    <row r="25" spans="1:60" s="53" customFormat="1" ht="49.5" customHeight="1">
      <c r="A25" s="51"/>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1"/>
      <c r="Z25" s="456"/>
      <c r="AA25" s="459"/>
      <c r="AB25" s="459"/>
      <c r="AC25" s="435" t="s">
        <v>695</v>
      </c>
      <c r="AD25" s="436"/>
      <c r="AE25" s="436"/>
      <c r="AF25" s="436"/>
      <c r="AG25" s="436"/>
      <c r="AH25" s="436"/>
      <c r="AI25" s="436"/>
      <c r="AJ25" s="456"/>
      <c r="AK25" s="435" t="s">
        <v>696</v>
      </c>
      <c r="AL25" s="436"/>
      <c r="AM25" s="436"/>
      <c r="AN25" s="436"/>
      <c r="AO25" s="436"/>
      <c r="AP25" s="436"/>
      <c r="AQ25" s="436"/>
      <c r="AR25" s="456"/>
      <c r="AS25" s="435" t="s">
        <v>711</v>
      </c>
      <c r="AT25" s="436"/>
      <c r="AU25" s="436"/>
      <c r="AV25" s="436"/>
      <c r="AW25" s="436"/>
      <c r="AX25" s="436"/>
      <c r="AY25" s="436"/>
      <c r="AZ25" s="436"/>
      <c r="BA25" s="52"/>
      <c r="BB25" s="52"/>
      <c r="BC25" s="52"/>
      <c r="BD25" s="52"/>
      <c r="BE25" s="52"/>
      <c r="BF25" s="52"/>
      <c r="BG25" s="51"/>
      <c r="BH25" s="51"/>
    </row>
    <row r="26" spans="2:60" s="53" customFormat="1" ht="15.75" customHeight="1" thickBot="1">
      <c r="B26" s="573">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4"/>
      <c r="Z26" s="575" t="s">
        <v>362</v>
      </c>
      <c r="AA26" s="575"/>
      <c r="AB26" s="576"/>
      <c r="AC26" s="577" t="s">
        <v>363</v>
      </c>
      <c r="AD26" s="578"/>
      <c r="AE26" s="578"/>
      <c r="AF26" s="578"/>
      <c r="AG26" s="578"/>
      <c r="AH26" s="578"/>
      <c r="AI26" s="578"/>
      <c r="AJ26" s="579"/>
      <c r="AK26" s="577" t="s">
        <v>364</v>
      </c>
      <c r="AL26" s="578"/>
      <c r="AM26" s="578"/>
      <c r="AN26" s="578"/>
      <c r="AO26" s="578"/>
      <c r="AP26" s="578"/>
      <c r="AQ26" s="578"/>
      <c r="AR26" s="579"/>
      <c r="AS26" s="577" t="s">
        <v>365</v>
      </c>
      <c r="AT26" s="578"/>
      <c r="AU26" s="578"/>
      <c r="AV26" s="578"/>
      <c r="AW26" s="578"/>
      <c r="AX26" s="578"/>
      <c r="AY26" s="578"/>
      <c r="AZ26" s="578"/>
      <c r="BA26" s="46"/>
      <c r="BB26" s="46"/>
      <c r="BC26" s="46"/>
      <c r="BD26" s="46"/>
      <c r="BE26" s="46"/>
      <c r="BF26" s="46"/>
      <c r="BG26" s="51"/>
      <c r="BH26" s="51"/>
    </row>
    <row r="27" spans="1:60" s="53" customFormat="1" ht="18" customHeight="1">
      <c r="A27" s="51"/>
      <c r="B27" s="554" t="s">
        <v>375</v>
      </c>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80" t="s">
        <v>367</v>
      </c>
      <c r="AA27" s="581"/>
      <c r="AB27" s="581"/>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3"/>
      <c r="BA27" s="46"/>
      <c r="BB27" s="46"/>
      <c r="BC27" s="46"/>
      <c r="BD27" s="46"/>
      <c r="BE27" s="46"/>
      <c r="BF27" s="46"/>
      <c r="BG27" s="51"/>
      <c r="BH27" s="51"/>
    </row>
    <row r="28" spans="1:60" s="53" customFormat="1" ht="28.5" customHeight="1">
      <c r="A28" s="51"/>
      <c r="B28" s="571" t="s">
        <v>58</v>
      </c>
      <c r="C28" s="571"/>
      <c r="D28" s="571"/>
      <c r="E28" s="571"/>
      <c r="F28" s="571"/>
      <c r="G28" s="571"/>
      <c r="H28" s="571"/>
      <c r="I28" s="571"/>
      <c r="J28" s="571"/>
      <c r="K28" s="571"/>
      <c r="L28" s="571"/>
      <c r="M28" s="571"/>
      <c r="N28" s="571"/>
      <c r="O28" s="571"/>
      <c r="P28" s="571"/>
      <c r="Q28" s="571"/>
      <c r="R28" s="571"/>
      <c r="S28" s="571"/>
      <c r="T28" s="571"/>
      <c r="U28" s="571"/>
      <c r="V28" s="571"/>
      <c r="W28" s="571"/>
      <c r="X28" s="571"/>
      <c r="Y28" s="572"/>
      <c r="Z28" s="561" t="s">
        <v>376</v>
      </c>
      <c r="AA28" s="562"/>
      <c r="AB28" s="562"/>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563"/>
      <c r="BA28" s="46"/>
      <c r="BB28" s="46"/>
      <c r="BC28" s="46"/>
      <c r="BD28" s="46"/>
      <c r="BE28" s="46"/>
      <c r="BF28" s="46"/>
      <c r="BG28" s="51"/>
      <c r="BH28" s="51"/>
    </row>
    <row r="29" spans="1:60" s="53" customFormat="1" ht="18.75" customHeight="1">
      <c r="A29" s="51"/>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561" t="s">
        <v>377</v>
      </c>
      <c r="AA29" s="562"/>
      <c r="AB29" s="562"/>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563"/>
      <c r="BA29" s="46"/>
      <c r="BB29" s="46"/>
      <c r="BC29" s="46"/>
      <c r="BD29" s="46"/>
      <c r="BE29" s="46"/>
      <c r="BF29" s="46"/>
      <c r="BG29" s="51"/>
      <c r="BH29" s="51"/>
    </row>
    <row r="30" spans="1:60" s="53" customFormat="1" ht="18" customHeight="1">
      <c r="A30" s="51"/>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61" t="s">
        <v>378</v>
      </c>
      <c r="AA30" s="562"/>
      <c r="AB30" s="562"/>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563"/>
      <c r="BA30" s="46"/>
      <c r="BB30" s="46"/>
      <c r="BC30" s="46"/>
      <c r="BD30" s="46"/>
      <c r="BE30" s="46"/>
      <c r="BF30" s="46"/>
      <c r="BG30" s="51"/>
      <c r="BH30" s="51"/>
    </row>
    <row r="31" spans="1:52" s="54" customFormat="1" ht="18" customHeight="1" thickBot="1">
      <c r="A31" s="47"/>
      <c r="B31" s="491" t="s">
        <v>379</v>
      </c>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564" t="s">
        <v>373</v>
      </c>
      <c r="AA31" s="565"/>
      <c r="AB31" s="566"/>
      <c r="AC31" s="567"/>
      <c r="AD31" s="568"/>
      <c r="AE31" s="568"/>
      <c r="AF31" s="568"/>
      <c r="AG31" s="568"/>
      <c r="AH31" s="568"/>
      <c r="AI31" s="568"/>
      <c r="AJ31" s="569"/>
      <c r="AK31" s="567"/>
      <c r="AL31" s="568"/>
      <c r="AM31" s="568"/>
      <c r="AN31" s="568"/>
      <c r="AO31" s="568"/>
      <c r="AP31" s="568"/>
      <c r="AQ31" s="568"/>
      <c r="AR31" s="569"/>
      <c r="AS31" s="567"/>
      <c r="AT31" s="568"/>
      <c r="AU31" s="568"/>
      <c r="AV31" s="568"/>
      <c r="AW31" s="568"/>
      <c r="AX31" s="568"/>
      <c r="AY31" s="568"/>
      <c r="AZ31" s="570"/>
    </row>
    <row r="32" spans="2:52" s="43" customFormat="1" ht="9" customHeight="1">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3" s="43" customFormat="1" ht="9" customHeight="1">
      <c r="A33" s="47"/>
      <c r="B33" s="55"/>
      <c r="C33" s="55"/>
      <c r="D33" s="55"/>
      <c r="E33" s="55"/>
      <c r="F33" s="55"/>
      <c r="G33" s="55"/>
      <c r="H33" s="55"/>
      <c r="I33" s="55"/>
      <c r="J33" s="56"/>
      <c r="K33" s="56"/>
      <c r="L33" s="56"/>
      <c r="M33" s="56"/>
      <c r="N33" s="56"/>
      <c r="O33" s="56"/>
      <c r="P33" s="56"/>
      <c r="Q33" s="56"/>
      <c r="R33" s="57"/>
      <c r="S33" s="57"/>
      <c r="T33" s="57"/>
      <c r="U33" s="57"/>
      <c r="V33" s="57"/>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row>
    <row r="34" spans="1:53" s="43" customFormat="1" ht="19.5" customHeight="1">
      <c r="A34" s="47"/>
      <c r="B34" s="124"/>
      <c r="C34" s="124"/>
      <c r="D34" s="124"/>
      <c r="E34" s="124"/>
      <c r="F34" s="124"/>
      <c r="G34" s="124"/>
      <c r="H34" s="124"/>
      <c r="I34" s="124"/>
      <c r="J34" s="122"/>
      <c r="K34" s="122"/>
      <c r="L34" s="122"/>
      <c r="M34" s="122"/>
      <c r="N34" s="122"/>
      <c r="O34" s="122"/>
      <c r="P34" s="122"/>
      <c r="Q34" s="122"/>
      <c r="R34" s="57"/>
      <c r="S34" s="57"/>
      <c r="T34" s="57"/>
      <c r="U34" s="57"/>
      <c r="V34" s="57"/>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row>
    <row r="35" spans="1:52" s="61" customFormat="1" ht="18" customHeight="1">
      <c r="A35" s="47"/>
      <c r="B35" s="59"/>
      <c r="C35" s="420" t="s">
        <v>346</v>
      </c>
      <c r="D35" s="420"/>
      <c r="E35" s="420"/>
      <c r="F35" s="420"/>
      <c r="G35" s="420"/>
      <c r="H35" s="420"/>
      <c r="I35" s="121"/>
      <c r="J35" s="426" t="s">
        <v>691</v>
      </c>
      <c r="K35" s="427"/>
      <c r="L35" s="427"/>
      <c r="M35" s="427"/>
      <c r="N35" s="427"/>
      <c r="O35" s="427"/>
      <c r="P35" s="427"/>
      <c r="Q35" s="427"/>
      <c r="R35" s="427"/>
      <c r="S35" s="427"/>
      <c r="T35" s="427"/>
      <c r="U35" s="427"/>
      <c r="V35" s="427"/>
      <c r="W35" s="427"/>
      <c r="X35" s="427"/>
      <c r="Y35" s="427"/>
      <c r="Z35" s="121"/>
      <c r="AA35" s="121"/>
      <c r="AB35" s="426" t="s">
        <v>348</v>
      </c>
      <c r="AC35" s="427"/>
      <c r="AD35" s="427"/>
      <c r="AE35" s="427"/>
      <c r="AF35" s="427"/>
      <c r="AG35" s="427"/>
      <c r="AH35" s="427"/>
      <c r="AI35" s="47"/>
      <c r="AJ35" s="47"/>
      <c r="AK35" s="427" t="s">
        <v>347</v>
      </c>
      <c r="AL35" s="427"/>
      <c r="AM35" s="427"/>
      <c r="AN35" s="427"/>
      <c r="AO35" s="427"/>
      <c r="AP35" s="427"/>
      <c r="AQ35" s="427"/>
      <c r="AR35" s="427"/>
      <c r="AS35" s="427"/>
      <c r="AT35" s="427"/>
      <c r="AU35" s="427"/>
      <c r="AV35" s="427"/>
      <c r="AW35" s="427"/>
      <c r="AX35" s="427"/>
      <c r="AY35" s="427"/>
      <c r="AZ35" s="427"/>
    </row>
    <row r="36" spans="1:52" s="61" customFormat="1" ht="18" customHeight="1">
      <c r="A36" s="47"/>
      <c r="B36" s="59"/>
      <c r="C36" s="420" t="s">
        <v>380</v>
      </c>
      <c r="D36" s="420"/>
      <c r="E36" s="420"/>
      <c r="F36" s="420"/>
      <c r="G36" s="420"/>
      <c r="H36" s="420"/>
      <c r="I36" s="121"/>
      <c r="J36" s="416" t="s">
        <v>15</v>
      </c>
      <c r="K36" s="416"/>
      <c r="L36" s="416"/>
      <c r="M36" s="416"/>
      <c r="N36" s="416"/>
      <c r="O36" s="416"/>
      <c r="P36" s="416"/>
      <c r="Q36" s="416"/>
      <c r="R36" s="416"/>
      <c r="S36" s="416"/>
      <c r="T36" s="416"/>
      <c r="U36" s="416"/>
      <c r="V36" s="416"/>
      <c r="W36" s="416"/>
      <c r="X36" s="416"/>
      <c r="Y36" s="416"/>
      <c r="Z36" s="62"/>
      <c r="AA36" s="62"/>
      <c r="AB36" s="416" t="s">
        <v>13</v>
      </c>
      <c r="AC36" s="416"/>
      <c r="AD36" s="416"/>
      <c r="AE36" s="416"/>
      <c r="AF36" s="416"/>
      <c r="AG36" s="416"/>
      <c r="AH36" s="416"/>
      <c r="AI36" s="63"/>
      <c r="AJ36" s="63"/>
      <c r="AK36" s="416" t="s">
        <v>14</v>
      </c>
      <c r="AL36" s="416"/>
      <c r="AM36" s="416"/>
      <c r="AN36" s="416"/>
      <c r="AO36" s="416"/>
      <c r="AP36" s="416"/>
      <c r="AQ36" s="416"/>
      <c r="AR36" s="416"/>
      <c r="AS36" s="416"/>
      <c r="AT36" s="416"/>
      <c r="AU36" s="416"/>
      <c r="AV36" s="416"/>
      <c r="AW36" s="416"/>
      <c r="AX36" s="416"/>
      <c r="AY36" s="416"/>
      <c r="AZ36" s="416"/>
    </row>
    <row r="37" spans="1:52" s="61" customFormat="1" ht="18" customHeight="1">
      <c r="A37" s="43"/>
      <c r="B37" s="59"/>
      <c r="C37" s="121"/>
      <c r="D37" s="121"/>
      <c r="E37" s="121"/>
      <c r="F37" s="121"/>
      <c r="G37" s="121"/>
      <c r="H37" s="121"/>
      <c r="I37" s="121"/>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3"/>
      <c r="AJ37" s="62"/>
      <c r="AK37" s="62"/>
      <c r="AL37" s="62"/>
      <c r="AM37" s="62"/>
      <c r="AN37" s="62"/>
      <c r="AO37" s="62"/>
      <c r="AP37" s="62"/>
      <c r="AQ37" s="62"/>
      <c r="AR37" s="62"/>
      <c r="AS37" s="62"/>
      <c r="AT37" s="62"/>
      <c r="AU37" s="62"/>
      <c r="AV37" s="62"/>
      <c r="AW37" s="62"/>
      <c r="AX37" s="62"/>
      <c r="AY37" s="62"/>
      <c r="AZ37" s="62"/>
    </row>
    <row r="38" spans="2:52" s="61" customFormat="1" ht="18" customHeight="1">
      <c r="B38" s="59"/>
      <c r="C38" s="420" t="s">
        <v>325</v>
      </c>
      <c r="D38" s="420"/>
      <c r="E38" s="420"/>
      <c r="F38" s="420"/>
      <c r="G38" s="420"/>
      <c r="H38" s="420"/>
      <c r="I38" s="121"/>
      <c r="J38" s="421" t="s">
        <v>692</v>
      </c>
      <c r="K38" s="422"/>
      <c r="L38" s="422"/>
      <c r="M38" s="422"/>
      <c r="N38" s="422"/>
      <c r="O38" s="422"/>
      <c r="P38" s="422"/>
      <c r="Q38" s="422"/>
      <c r="R38" s="422"/>
      <c r="S38" s="422"/>
      <c r="T38" s="422"/>
      <c r="U38" s="422"/>
      <c r="V38" s="422"/>
      <c r="W38" s="422"/>
      <c r="X38" s="422"/>
      <c r="Y38" s="422"/>
      <c r="Z38" s="62"/>
      <c r="AA38" s="62"/>
      <c r="AB38" s="421" t="s">
        <v>693</v>
      </c>
      <c r="AC38" s="422"/>
      <c r="AD38" s="422"/>
      <c r="AE38" s="422"/>
      <c r="AF38" s="422"/>
      <c r="AG38" s="422"/>
      <c r="AH38" s="422"/>
      <c r="AI38" s="422"/>
      <c r="AJ38" s="422"/>
      <c r="AK38" s="422"/>
      <c r="AL38" s="422"/>
      <c r="AM38" s="422"/>
      <c r="AN38" s="422"/>
      <c r="AO38" s="63"/>
      <c r="AP38" s="63"/>
      <c r="AQ38" s="423" t="s">
        <v>706</v>
      </c>
      <c r="AR38" s="424"/>
      <c r="AS38" s="424"/>
      <c r="AT38" s="424"/>
      <c r="AU38" s="424"/>
      <c r="AV38" s="424"/>
      <c r="AW38" s="424"/>
      <c r="AX38" s="424"/>
      <c r="AY38" s="424"/>
      <c r="AZ38" s="424"/>
    </row>
    <row r="39" spans="2:52" s="61" customFormat="1" ht="18" customHeight="1">
      <c r="B39" s="59"/>
      <c r="C39" s="415"/>
      <c r="D39" s="415"/>
      <c r="E39" s="415"/>
      <c r="F39" s="415"/>
      <c r="G39" s="415"/>
      <c r="H39" s="415"/>
      <c r="I39" s="121"/>
      <c r="J39" s="416" t="s">
        <v>15</v>
      </c>
      <c r="K39" s="416"/>
      <c r="L39" s="416"/>
      <c r="M39" s="416"/>
      <c r="N39" s="416"/>
      <c r="O39" s="416"/>
      <c r="P39" s="416"/>
      <c r="Q39" s="416"/>
      <c r="R39" s="416"/>
      <c r="S39" s="416"/>
      <c r="T39" s="416"/>
      <c r="U39" s="416"/>
      <c r="V39" s="416"/>
      <c r="W39" s="416"/>
      <c r="X39" s="416"/>
      <c r="Y39" s="416"/>
      <c r="Z39" s="62"/>
      <c r="AA39" s="62"/>
      <c r="AB39" s="416" t="s">
        <v>326</v>
      </c>
      <c r="AC39" s="416"/>
      <c r="AD39" s="416"/>
      <c r="AE39" s="416"/>
      <c r="AF39" s="416"/>
      <c r="AG39" s="416"/>
      <c r="AH39" s="416"/>
      <c r="AI39" s="416"/>
      <c r="AJ39" s="416"/>
      <c r="AK39" s="416"/>
      <c r="AL39" s="416"/>
      <c r="AM39" s="416"/>
      <c r="AN39" s="416"/>
      <c r="AO39" s="63"/>
      <c r="AP39" s="63"/>
      <c r="AQ39" s="416" t="s">
        <v>339</v>
      </c>
      <c r="AR39" s="416"/>
      <c r="AS39" s="416"/>
      <c r="AT39" s="416"/>
      <c r="AU39" s="416"/>
      <c r="AV39" s="416"/>
      <c r="AW39" s="416"/>
      <c r="AX39" s="416"/>
      <c r="AY39" s="416"/>
      <c r="AZ39" s="416"/>
    </row>
    <row r="40" spans="2:52" s="61" customFormat="1" ht="18" customHeight="1">
      <c r="B40" s="59"/>
      <c r="C40" s="121"/>
      <c r="D40" s="121"/>
      <c r="E40" s="121"/>
      <c r="F40" s="121"/>
      <c r="G40" s="121"/>
      <c r="H40" s="121"/>
      <c r="I40" s="121"/>
      <c r="J40" s="64"/>
      <c r="K40" s="64"/>
      <c r="L40" s="64"/>
      <c r="M40" s="64"/>
      <c r="N40" s="64"/>
      <c r="O40" s="64"/>
      <c r="P40" s="64"/>
      <c r="Q40" s="64"/>
      <c r="R40" s="64"/>
      <c r="S40" s="64"/>
      <c r="T40" s="64"/>
      <c r="U40" s="64"/>
      <c r="V40" s="64"/>
      <c r="W40" s="64"/>
      <c r="X40" s="64"/>
      <c r="Y40" s="64"/>
      <c r="Z40" s="121"/>
      <c r="AA40" s="121"/>
      <c r="AB40" s="64"/>
      <c r="AC40" s="64"/>
      <c r="AD40" s="64"/>
      <c r="AE40" s="64"/>
      <c r="AF40" s="64"/>
      <c r="AG40" s="64"/>
      <c r="AH40" s="64"/>
      <c r="AI40" s="64"/>
      <c r="AJ40" s="64"/>
      <c r="AK40" s="64"/>
      <c r="AL40" s="64"/>
      <c r="AM40" s="64"/>
      <c r="AN40" s="64"/>
      <c r="AO40" s="47"/>
      <c r="AP40" s="47"/>
      <c r="AQ40" s="64"/>
      <c r="AR40" s="64"/>
      <c r="AS40" s="64"/>
      <c r="AT40" s="64"/>
      <c r="AU40" s="64"/>
      <c r="AV40" s="64"/>
      <c r="AW40" s="64"/>
      <c r="AX40" s="64"/>
      <c r="AY40" s="64"/>
      <c r="AZ40" s="64"/>
    </row>
    <row r="41" spans="2:53" s="61" customFormat="1" ht="18" customHeight="1">
      <c r="B41" s="47"/>
      <c r="C41" s="65" t="s">
        <v>381</v>
      </c>
      <c r="D41" s="417" t="s">
        <v>593</v>
      </c>
      <c r="E41" s="418"/>
      <c r="F41" s="121" t="s">
        <v>381</v>
      </c>
      <c r="G41" s="120"/>
      <c r="H41" s="417" t="s">
        <v>694</v>
      </c>
      <c r="I41" s="418"/>
      <c r="J41" s="418"/>
      <c r="K41" s="418"/>
      <c r="L41" s="418"/>
      <c r="M41" s="418"/>
      <c r="N41" s="67"/>
      <c r="O41" s="68"/>
      <c r="P41" s="69">
        <v>20</v>
      </c>
      <c r="Q41" s="419">
        <v>19</v>
      </c>
      <c r="R41" s="419"/>
      <c r="S41" s="121" t="s">
        <v>9</v>
      </c>
      <c r="T41" s="67"/>
      <c r="U41" s="67"/>
      <c r="V41" s="67"/>
      <c r="W41" s="67"/>
      <c r="X41" s="47"/>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47"/>
      <c r="AW41" s="47"/>
      <c r="AX41" s="47"/>
      <c r="AY41" s="47"/>
      <c r="AZ41" s="47"/>
      <c r="BA41" s="47"/>
    </row>
  </sheetData>
  <sheetProtection/>
  <mergeCells count="98">
    <mergeCell ref="A1:AZ1"/>
    <mergeCell ref="AO2:AZ2"/>
    <mergeCell ref="A4:AZ4"/>
    <mergeCell ref="A6:K6"/>
    <mergeCell ref="L6:AZ6"/>
    <mergeCell ref="A7:K7"/>
    <mergeCell ref="L7:AZ7"/>
    <mergeCell ref="A8:K8"/>
    <mergeCell ref="L8:AZ8"/>
    <mergeCell ref="A9:K9"/>
    <mergeCell ref="B11:AS11"/>
    <mergeCell ref="B13:Y15"/>
    <mergeCell ref="Z13:AB15"/>
    <mergeCell ref="AC13:AZ13"/>
    <mergeCell ref="AC14:AJ15"/>
    <mergeCell ref="AK14:AR15"/>
    <mergeCell ref="AS14: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2:AZ22"/>
    <mergeCell ref="Z27:AB27"/>
    <mergeCell ref="AC27:AJ27"/>
    <mergeCell ref="AK27:AR27"/>
    <mergeCell ref="AS27:AZ27"/>
    <mergeCell ref="B24:Y25"/>
    <mergeCell ref="Z24:AB25"/>
    <mergeCell ref="AC24:AZ24"/>
    <mergeCell ref="AC25:AJ25"/>
    <mergeCell ref="AK25:AR25"/>
    <mergeCell ref="AS25:AZ25"/>
    <mergeCell ref="Z29:AB29"/>
    <mergeCell ref="AC29:AJ29"/>
    <mergeCell ref="AK29:AR29"/>
    <mergeCell ref="AS29:AZ29"/>
    <mergeCell ref="B26:Y26"/>
    <mergeCell ref="Z26:AB26"/>
    <mergeCell ref="AC26:AJ26"/>
    <mergeCell ref="AK26:AR26"/>
    <mergeCell ref="AS26:AZ26"/>
    <mergeCell ref="B27:Y27"/>
    <mergeCell ref="Z31:AB31"/>
    <mergeCell ref="AC31:AJ31"/>
    <mergeCell ref="AK31:AR31"/>
    <mergeCell ref="AS31:AZ31"/>
    <mergeCell ref="B28:Y28"/>
    <mergeCell ref="Z28:AB28"/>
    <mergeCell ref="AC28:AJ28"/>
    <mergeCell ref="AK28:AR28"/>
    <mergeCell ref="AS28:AZ28"/>
    <mergeCell ref="B29:Y29"/>
    <mergeCell ref="C35:H35"/>
    <mergeCell ref="J35:Y35"/>
    <mergeCell ref="AB35:AH35"/>
    <mergeCell ref="AK35:AZ35"/>
    <mergeCell ref="B30:Y30"/>
    <mergeCell ref="Z30:AB30"/>
    <mergeCell ref="AC30:AJ30"/>
    <mergeCell ref="AK30:AR30"/>
    <mergeCell ref="AS30:AZ30"/>
    <mergeCell ref="B31:Y31"/>
    <mergeCell ref="D41:E41"/>
    <mergeCell ref="H41:M41"/>
    <mergeCell ref="Q41:R41"/>
    <mergeCell ref="C38:H38"/>
    <mergeCell ref="J38:Y38"/>
    <mergeCell ref="AB38:AN38"/>
    <mergeCell ref="C36:H36"/>
    <mergeCell ref="J36:Y36"/>
    <mergeCell ref="AB36:AH36"/>
    <mergeCell ref="AK36:AZ36"/>
    <mergeCell ref="C39:H39"/>
    <mergeCell ref="J39:Y39"/>
    <mergeCell ref="AB39:AN39"/>
    <mergeCell ref="AQ39:AZ39"/>
    <mergeCell ref="AQ38:AZ3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indexed="48"/>
  </sheetPr>
  <dimension ref="A1:BJ79"/>
  <sheetViews>
    <sheetView zoomScale="85" zoomScaleNormal="85" zoomScalePageLayoutView="0" workbookViewId="0" topLeftCell="A10">
      <selection activeCell="M87" sqref="M87"/>
    </sheetView>
  </sheetViews>
  <sheetFormatPr defaultColWidth="0.875" defaultRowHeight="12.75"/>
  <cols>
    <col min="1" max="52" width="3.875" style="35" customWidth="1"/>
    <col min="53" max="16384" width="0.875" style="35" customWidth="1"/>
  </cols>
  <sheetData>
    <row r="1" spans="1:52" ht="49.5" customHeight="1">
      <c r="A1" s="524" t="s">
        <v>521</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row>
    <row r="2" spans="1:52" ht="18"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560" t="s">
        <v>353</v>
      </c>
      <c r="AQ2" s="560"/>
      <c r="AR2" s="560"/>
      <c r="AS2" s="560"/>
      <c r="AT2" s="560"/>
      <c r="AU2" s="560"/>
      <c r="AV2" s="560"/>
      <c r="AW2" s="560"/>
      <c r="AX2" s="560"/>
      <c r="AY2" s="560"/>
      <c r="AZ2" s="560"/>
    </row>
    <row r="3" ht="15" customHeight="1"/>
    <row r="4" spans="1:53" ht="49.5" customHeight="1">
      <c r="A4" s="526" t="s">
        <v>716</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37"/>
    </row>
    <row r="5" s="38" customFormat="1" ht="15" customHeight="1"/>
    <row r="6" spans="1:53" ht="15" customHeight="1">
      <c r="A6" s="521" t="s">
        <v>354</v>
      </c>
      <c r="B6" s="521"/>
      <c r="C6" s="521"/>
      <c r="D6" s="521"/>
      <c r="E6" s="521"/>
      <c r="F6" s="521"/>
      <c r="G6" s="521"/>
      <c r="H6" s="521"/>
      <c r="I6" s="521"/>
      <c r="J6" s="521"/>
      <c r="K6" s="521"/>
      <c r="L6" s="528" t="s">
        <v>351</v>
      </c>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39"/>
    </row>
    <row r="7" spans="1:53" ht="15" customHeight="1">
      <c r="A7" s="521" t="s">
        <v>355</v>
      </c>
      <c r="B7" s="521"/>
      <c r="C7" s="521"/>
      <c r="D7" s="521"/>
      <c r="E7" s="521"/>
      <c r="F7" s="521"/>
      <c r="G7" s="521"/>
      <c r="H7" s="521"/>
      <c r="I7" s="521"/>
      <c r="J7" s="521"/>
      <c r="K7" s="521"/>
      <c r="L7" s="522" t="s">
        <v>412</v>
      </c>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40"/>
    </row>
    <row r="8" spans="1:53" ht="15" customHeight="1">
      <c r="A8" s="521"/>
      <c r="B8" s="521"/>
      <c r="C8" s="521"/>
      <c r="D8" s="521"/>
      <c r="E8" s="521"/>
      <c r="F8" s="521"/>
      <c r="G8" s="521"/>
      <c r="H8" s="521"/>
      <c r="I8" s="521"/>
      <c r="J8" s="521"/>
      <c r="K8" s="521"/>
      <c r="L8" s="523" t="s">
        <v>356</v>
      </c>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41"/>
    </row>
    <row r="9" spans="1:53" s="38" customFormat="1" ht="15" customHeight="1">
      <c r="A9" s="521" t="s">
        <v>357</v>
      </c>
      <c r="B9" s="521"/>
      <c r="C9" s="521"/>
      <c r="D9" s="521"/>
      <c r="E9" s="521"/>
      <c r="F9" s="521"/>
      <c r="G9" s="521"/>
      <c r="H9" s="521"/>
      <c r="I9" s="521"/>
      <c r="J9" s="521"/>
      <c r="K9" s="521"/>
      <c r="L9" s="42" t="s">
        <v>358</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ht="15" customHeight="1"/>
    <row r="11" spans="2:52" s="43" customFormat="1" ht="18" customHeight="1">
      <c r="B11" s="484" t="s">
        <v>522</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row>
    <row r="12" s="43" customFormat="1" ht="7.5" customHeight="1"/>
    <row r="13" spans="2:52" s="43" customFormat="1" ht="24.75" customHeight="1">
      <c r="B13" s="450" t="s">
        <v>52</v>
      </c>
      <c r="C13" s="450"/>
      <c r="D13" s="450"/>
      <c r="E13" s="450"/>
      <c r="F13" s="450"/>
      <c r="G13" s="450"/>
      <c r="H13" s="450"/>
      <c r="I13" s="450"/>
      <c r="J13" s="450"/>
      <c r="K13" s="450"/>
      <c r="L13" s="450"/>
      <c r="M13" s="450"/>
      <c r="N13" s="450"/>
      <c r="O13" s="450"/>
      <c r="P13" s="450"/>
      <c r="Q13" s="450"/>
      <c r="R13" s="450"/>
      <c r="S13" s="450"/>
      <c r="T13" s="450"/>
      <c r="U13" s="450"/>
      <c r="V13" s="450"/>
      <c r="W13" s="450"/>
      <c r="X13" s="450"/>
      <c r="Y13" s="451"/>
      <c r="Z13" s="449" t="s">
        <v>360</v>
      </c>
      <c r="AA13" s="450"/>
      <c r="AB13" s="451"/>
      <c r="AC13" s="435" t="s">
        <v>361</v>
      </c>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row>
    <row r="14" spans="2:52" s="43" customFormat="1" ht="24.75" customHeight="1">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9"/>
      <c r="Z14" s="520"/>
      <c r="AA14" s="518"/>
      <c r="AB14" s="519"/>
      <c r="AC14" s="449" t="s">
        <v>717</v>
      </c>
      <c r="AD14" s="450"/>
      <c r="AE14" s="450"/>
      <c r="AF14" s="450"/>
      <c r="AG14" s="450"/>
      <c r="AH14" s="450"/>
      <c r="AI14" s="450"/>
      <c r="AJ14" s="451"/>
      <c r="AK14" s="459" t="s">
        <v>696</v>
      </c>
      <c r="AL14" s="459"/>
      <c r="AM14" s="459"/>
      <c r="AN14" s="459"/>
      <c r="AO14" s="459"/>
      <c r="AP14" s="459"/>
      <c r="AQ14" s="459"/>
      <c r="AR14" s="459"/>
      <c r="AS14" s="450" t="s">
        <v>715</v>
      </c>
      <c r="AT14" s="450"/>
      <c r="AU14" s="450"/>
      <c r="AV14" s="450"/>
      <c r="AW14" s="450"/>
      <c r="AX14" s="450"/>
      <c r="AY14" s="450"/>
      <c r="AZ14" s="450"/>
    </row>
    <row r="15" spans="2:52" s="43" customFormat="1" ht="24.75" customHeight="1">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1"/>
      <c r="Z15" s="481"/>
      <c r="AA15" s="460"/>
      <c r="AB15" s="461"/>
      <c r="AC15" s="481"/>
      <c r="AD15" s="460"/>
      <c r="AE15" s="460"/>
      <c r="AF15" s="460"/>
      <c r="AG15" s="460"/>
      <c r="AH15" s="460"/>
      <c r="AI15" s="460"/>
      <c r="AJ15" s="461"/>
      <c r="AK15" s="459"/>
      <c r="AL15" s="459"/>
      <c r="AM15" s="459"/>
      <c r="AN15" s="459"/>
      <c r="AO15" s="459"/>
      <c r="AP15" s="459"/>
      <c r="AQ15" s="459"/>
      <c r="AR15" s="459"/>
      <c r="AS15" s="460"/>
      <c r="AT15" s="460"/>
      <c r="AU15" s="460"/>
      <c r="AV15" s="460"/>
      <c r="AW15" s="460"/>
      <c r="AX15" s="460"/>
      <c r="AY15" s="460"/>
      <c r="AZ15" s="460"/>
    </row>
    <row r="16" spans="2:53" s="45" customFormat="1" ht="15" customHeight="1" thickBot="1">
      <c r="B16" s="508">
        <v>1</v>
      </c>
      <c r="C16" s="508"/>
      <c r="D16" s="508"/>
      <c r="E16" s="508"/>
      <c r="F16" s="508"/>
      <c r="G16" s="508"/>
      <c r="H16" s="508"/>
      <c r="I16" s="508"/>
      <c r="J16" s="508"/>
      <c r="K16" s="508"/>
      <c r="L16" s="508"/>
      <c r="M16" s="508"/>
      <c r="N16" s="508"/>
      <c r="O16" s="508"/>
      <c r="P16" s="508"/>
      <c r="Q16" s="508"/>
      <c r="R16" s="508"/>
      <c r="S16" s="508"/>
      <c r="T16" s="508"/>
      <c r="U16" s="508"/>
      <c r="V16" s="508"/>
      <c r="W16" s="508"/>
      <c r="X16" s="508"/>
      <c r="Y16" s="509"/>
      <c r="Z16" s="510" t="s">
        <v>362</v>
      </c>
      <c r="AA16" s="511"/>
      <c r="AB16" s="512"/>
      <c r="AC16" s="510" t="s">
        <v>363</v>
      </c>
      <c r="AD16" s="511"/>
      <c r="AE16" s="511"/>
      <c r="AF16" s="511"/>
      <c r="AG16" s="511"/>
      <c r="AH16" s="511"/>
      <c r="AI16" s="511"/>
      <c r="AJ16" s="512"/>
      <c r="AK16" s="510" t="s">
        <v>364</v>
      </c>
      <c r="AL16" s="511"/>
      <c r="AM16" s="511"/>
      <c r="AN16" s="511"/>
      <c r="AO16" s="511"/>
      <c r="AP16" s="511"/>
      <c r="AQ16" s="511"/>
      <c r="AR16" s="512"/>
      <c r="AS16" s="510" t="s">
        <v>365</v>
      </c>
      <c r="AT16" s="511"/>
      <c r="AU16" s="511"/>
      <c r="AV16" s="511"/>
      <c r="AW16" s="511"/>
      <c r="AX16" s="511"/>
      <c r="AY16" s="511"/>
      <c r="AZ16" s="511"/>
      <c r="BA16" s="46"/>
    </row>
    <row r="17" spans="2:52" s="47" customFormat="1" ht="24" customHeight="1">
      <c r="B17" s="499" t="s">
        <v>523</v>
      </c>
      <c r="C17" s="499"/>
      <c r="D17" s="499"/>
      <c r="E17" s="499"/>
      <c r="F17" s="499"/>
      <c r="G17" s="499"/>
      <c r="H17" s="499"/>
      <c r="I17" s="499"/>
      <c r="J17" s="499"/>
      <c r="K17" s="499"/>
      <c r="L17" s="499"/>
      <c r="M17" s="499"/>
      <c r="N17" s="499"/>
      <c r="O17" s="499"/>
      <c r="P17" s="499"/>
      <c r="Q17" s="499"/>
      <c r="R17" s="499"/>
      <c r="S17" s="499"/>
      <c r="T17" s="499"/>
      <c r="U17" s="499"/>
      <c r="V17" s="499"/>
      <c r="W17" s="499"/>
      <c r="X17" s="499"/>
      <c r="Y17" s="500"/>
      <c r="Z17" s="513" t="s">
        <v>367</v>
      </c>
      <c r="AA17" s="514"/>
      <c r="AB17" s="515"/>
      <c r="AC17" s="588">
        <f>Y36</f>
        <v>1400</v>
      </c>
      <c r="AD17" s="582"/>
      <c r="AE17" s="582"/>
      <c r="AF17" s="582"/>
      <c r="AG17" s="582"/>
      <c r="AH17" s="582"/>
      <c r="AI17" s="582"/>
      <c r="AJ17" s="582"/>
      <c r="AK17" s="588">
        <f>AK36</f>
        <v>840</v>
      </c>
      <c r="AL17" s="582"/>
      <c r="AM17" s="582"/>
      <c r="AN17" s="582"/>
      <c r="AO17" s="582"/>
      <c r="AP17" s="582"/>
      <c r="AQ17" s="582"/>
      <c r="AR17" s="582"/>
      <c r="AS17" s="588">
        <f>AW36</f>
        <v>1260</v>
      </c>
      <c r="AT17" s="582"/>
      <c r="AU17" s="582"/>
      <c r="AV17" s="582"/>
      <c r="AW17" s="582"/>
      <c r="AX17" s="582"/>
      <c r="AY17" s="582"/>
      <c r="AZ17" s="583"/>
    </row>
    <row r="18" spans="2:52" s="47" customFormat="1" ht="23.25" customHeight="1">
      <c r="B18" s="499" t="s">
        <v>524</v>
      </c>
      <c r="C18" s="499"/>
      <c r="D18" s="499"/>
      <c r="E18" s="499"/>
      <c r="F18" s="499"/>
      <c r="G18" s="499"/>
      <c r="H18" s="499"/>
      <c r="I18" s="499"/>
      <c r="J18" s="499"/>
      <c r="K18" s="499"/>
      <c r="L18" s="499"/>
      <c r="M18" s="499"/>
      <c r="N18" s="499"/>
      <c r="O18" s="499"/>
      <c r="P18" s="499"/>
      <c r="Q18" s="499"/>
      <c r="R18" s="499"/>
      <c r="S18" s="499"/>
      <c r="T18" s="499"/>
      <c r="U18" s="499"/>
      <c r="V18" s="499"/>
      <c r="W18" s="499"/>
      <c r="X18" s="499"/>
      <c r="Y18" s="500"/>
      <c r="Z18" s="501" t="s">
        <v>369</v>
      </c>
      <c r="AA18" s="502"/>
      <c r="AB18" s="503"/>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563"/>
    </row>
    <row r="19" spans="2:52" s="47" customFormat="1" ht="18" customHeight="1" thickBot="1">
      <c r="B19" s="491" t="s">
        <v>372</v>
      </c>
      <c r="C19" s="492"/>
      <c r="D19" s="492"/>
      <c r="E19" s="492"/>
      <c r="F19" s="492"/>
      <c r="G19" s="492"/>
      <c r="H19" s="492"/>
      <c r="I19" s="492"/>
      <c r="J19" s="492"/>
      <c r="K19" s="492"/>
      <c r="L19" s="492"/>
      <c r="M19" s="492"/>
      <c r="N19" s="492"/>
      <c r="O19" s="492"/>
      <c r="P19" s="492"/>
      <c r="Q19" s="492"/>
      <c r="R19" s="492"/>
      <c r="S19" s="492"/>
      <c r="T19" s="492"/>
      <c r="U19" s="492"/>
      <c r="V19" s="492"/>
      <c r="W19" s="492"/>
      <c r="X19" s="492"/>
      <c r="Y19" s="493"/>
      <c r="Z19" s="494" t="s">
        <v>373</v>
      </c>
      <c r="AA19" s="495"/>
      <c r="AB19" s="496"/>
      <c r="AC19" s="584">
        <f>SUM(AC17:AJ18)</f>
        <v>1400</v>
      </c>
      <c r="AD19" s="614"/>
      <c r="AE19" s="614"/>
      <c r="AF19" s="614"/>
      <c r="AG19" s="614"/>
      <c r="AH19" s="614"/>
      <c r="AI19" s="614"/>
      <c r="AJ19" s="614"/>
      <c r="AK19" s="584">
        <f>SUM(AK17:AR18)</f>
        <v>840</v>
      </c>
      <c r="AL19" s="614"/>
      <c r="AM19" s="614"/>
      <c r="AN19" s="614"/>
      <c r="AO19" s="614"/>
      <c r="AP19" s="614"/>
      <c r="AQ19" s="614"/>
      <c r="AR19" s="614"/>
      <c r="AS19" s="584">
        <f>SUM(AS17:AZ18)</f>
        <v>1260</v>
      </c>
      <c r="AT19" s="614"/>
      <c r="AU19" s="614"/>
      <c r="AV19" s="614"/>
      <c r="AW19" s="614"/>
      <c r="AX19" s="614"/>
      <c r="AY19" s="614"/>
      <c r="AZ19" s="615"/>
    </row>
    <row r="20" spans="2:52" s="43" customFormat="1" ht="15" customHeight="1">
      <c r="B20" s="48"/>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2:52" s="43" customFormat="1" ht="18" customHeight="1">
      <c r="B21" s="484" t="s">
        <v>525</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4"/>
      <c r="AY21" s="484"/>
      <c r="AZ21" s="484"/>
    </row>
    <row r="22" spans="2:62" s="43" customFormat="1" ht="7.5" customHeight="1">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0"/>
      <c r="BB22" s="50"/>
      <c r="BC22" s="50"/>
      <c r="BD22" s="50"/>
      <c r="BE22" s="50"/>
      <c r="BF22" s="50"/>
      <c r="BG22" s="50"/>
      <c r="BH22" s="50"/>
      <c r="BI22" s="50"/>
      <c r="BJ22" s="50"/>
    </row>
    <row r="23" spans="1:60" s="53" customFormat="1" ht="49.5" customHeight="1">
      <c r="A23" s="51"/>
      <c r="B23" s="450" t="s">
        <v>52</v>
      </c>
      <c r="C23" s="450"/>
      <c r="D23" s="450"/>
      <c r="E23" s="450"/>
      <c r="F23" s="450"/>
      <c r="G23" s="450"/>
      <c r="H23" s="450"/>
      <c r="I23" s="450"/>
      <c r="J23" s="450"/>
      <c r="K23" s="451"/>
      <c r="L23" s="449" t="s">
        <v>401</v>
      </c>
      <c r="M23" s="451"/>
      <c r="N23" s="450" t="s">
        <v>526</v>
      </c>
      <c r="O23" s="450"/>
      <c r="P23" s="450"/>
      <c r="Q23" s="435" t="s">
        <v>718</v>
      </c>
      <c r="R23" s="436"/>
      <c r="S23" s="436"/>
      <c r="T23" s="436"/>
      <c r="U23" s="436"/>
      <c r="V23" s="436"/>
      <c r="W23" s="436"/>
      <c r="X23" s="436"/>
      <c r="Y23" s="436"/>
      <c r="Z23" s="436"/>
      <c r="AA23" s="436"/>
      <c r="AB23" s="456"/>
      <c r="AC23" s="435" t="s">
        <v>719</v>
      </c>
      <c r="AD23" s="436"/>
      <c r="AE23" s="436"/>
      <c r="AF23" s="436"/>
      <c r="AG23" s="436"/>
      <c r="AH23" s="436"/>
      <c r="AI23" s="436"/>
      <c r="AJ23" s="436"/>
      <c r="AK23" s="436"/>
      <c r="AL23" s="436"/>
      <c r="AM23" s="436"/>
      <c r="AN23" s="456"/>
      <c r="AO23" s="435" t="s">
        <v>720</v>
      </c>
      <c r="AP23" s="436"/>
      <c r="AQ23" s="436"/>
      <c r="AR23" s="436"/>
      <c r="AS23" s="436"/>
      <c r="AT23" s="436"/>
      <c r="AU23" s="436"/>
      <c r="AV23" s="436"/>
      <c r="AW23" s="436"/>
      <c r="AX23" s="436"/>
      <c r="AY23" s="436"/>
      <c r="AZ23" s="436"/>
      <c r="BA23" s="52"/>
      <c r="BB23" s="52"/>
      <c r="BC23" s="52"/>
      <c r="BD23" s="52"/>
      <c r="BE23" s="52"/>
      <c r="BF23" s="52"/>
      <c r="BG23" s="51"/>
      <c r="BH23" s="51"/>
    </row>
    <row r="24" spans="1:60" s="53" customFormat="1" ht="49.5" customHeight="1">
      <c r="A24" s="51"/>
      <c r="B24" s="460"/>
      <c r="C24" s="460"/>
      <c r="D24" s="460"/>
      <c r="E24" s="460"/>
      <c r="F24" s="460"/>
      <c r="G24" s="460"/>
      <c r="H24" s="460"/>
      <c r="I24" s="460"/>
      <c r="J24" s="460"/>
      <c r="K24" s="461"/>
      <c r="L24" s="481"/>
      <c r="M24" s="461"/>
      <c r="N24" s="460"/>
      <c r="O24" s="460"/>
      <c r="P24" s="460"/>
      <c r="Q24" s="435" t="s">
        <v>528</v>
      </c>
      <c r="R24" s="436"/>
      <c r="S24" s="436"/>
      <c r="T24" s="456"/>
      <c r="U24" s="435" t="s">
        <v>529</v>
      </c>
      <c r="V24" s="436"/>
      <c r="W24" s="436"/>
      <c r="X24" s="456"/>
      <c r="Y24" s="435" t="s">
        <v>530</v>
      </c>
      <c r="Z24" s="436"/>
      <c r="AA24" s="436"/>
      <c r="AB24" s="456"/>
      <c r="AC24" s="435" t="s">
        <v>528</v>
      </c>
      <c r="AD24" s="436"/>
      <c r="AE24" s="436"/>
      <c r="AF24" s="456"/>
      <c r="AG24" s="435" t="s">
        <v>529</v>
      </c>
      <c r="AH24" s="436"/>
      <c r="AI24" s="436"/>
      <c r="AJ24" s="456"/>
      <c r="AK24" s="435" t="s">
        <v>530</v>
      </c>
      <c r="AL24" s="436"/>
      <c r="AM24" s="436"/>
      <c r="AN24" s="456"/>
      <c r="AO24" s="435" t="s">
        <v>528</v>
      </c>
      <c r="AP24" s="436"/>
      <c r="AQ24" s="436"/>
      <c r="AR24" s="456"/>
      <c r="AS24" s="435" t="s">
        <v>529</v>
      </c>
      <c r="AT24" s="436"/>
      <c r="AU24" s="436"/>
      <c r="AV24" s="456"/>
      <c r="AW24" s="435" t="s">
        <v>530</v>
      </c>
      <c r="AX24" s="436"/>
      <c r="AY24" s="436"/>
      <c r="AZ24" s="436"/>
      <c r="BA24" s="72"/>
      <c r="BB24" s="72"/>
      <c r="BC24" s="72"/>
      <c r="BD24" s="52"/>
      <c r="BE24" s="52"/>
      <c r="BF24" s="52"/>
      <c r="BG24" s="51"/>
      <c r="BH24" s="51"/>
    </row>
    <row r="25" spans="2:60" s="53" customFormat="1" ht="15.75" thickBot="1">
      <c r="B25" s="532">
        <v>1</v>
      </c>
      <c r="C25" s="532"/>
      <c r="D25" s="532"/>
      <c r="E25" s="532"/>
      <c r="F25" s="532"/>
      <c r="G25" s="532"/>
      <c r="H25" s="532"/>
      <c r="I25" s="532"/>
      <c r="J25" s="532"/>
      <c r="K25" s="438"/>
      <c r="L25" s="482">
        <v>2</v>
      </c>
      <c r="M25" s="483"/>
      <c r="N25" s="482">
        <v>3</v>
      </c>
      <c r="O25" s="534"/>
      <c r="P25" s="483"/>
      <c r="Q25" s="449">
        <v>3</v>
      </c>
      <c r="R25" s="450"/>
      <c r="S25" s="450"/>
      <c r="T25" s="451"/>
      <c r="U25" s="449">
        <v>4</v>
      </c>
      <c r="V25" s="450"/>
      <c r="W25" s="450"/>
      <c r="X25" s="451"/>
      <c r="Y25" s="449">
        <v>5</v>
      </c>
      <c r="Z25" s="450"/>
      <c r="AA25" s="450"/>
      <c r="AB25" s="451"/>
      <c r="AC25" s="449">
        <v>6</v>
      </c>
      <c r="AD25" s="450"/>
      <c r="AE25" s="450"/>
      <c r="AF25" s="451"/>
      <c r="AG25" s="449">
        <v>7</v>
      </c>
      <c r="AH25" s="450"/>
      <c r="AI25" s="450"/>
      <c r="AJ25" s="451"/>
      <c r="AK25" s="449">
        <v>8</v>
      </c>
      <c r="AL25" s="450"/>
      <c r="AM25" s="450"/>
      <c r="AN25" s="451"/>
      <c r="AO25" s="449">
        <v>9</v>
      </c>
      <c r="AP25" s="450"/>
      <c r="AQ25" s="450"/>
      <c r="AR25" s="451"/>
      <c r="AS25" s="449">
        <v>10</v>
      </c>
      <c r="AT25" s="450"/>
      <c r="AU25" s="450"/>
      <c r="AV25" s="451"/>
      <c r="AW25" s="449">
        <v>11</v>
      </c>
      <c r="AX25" s="450"/>
      <c r="AY25" s="450"/>
      <c r="AZ25" s="450"/>
      <c r="BA25" s="46"/>
      <c r="BB25" s="46"/>
      <c r="BC25" s="46"/>
      <c r="BD25" s="46"/>
      <c r="BE25" s="46"/>
      <c r="BF25" s="46"/>
      <c r="BG25" s="51"/>
      <c r="BH25" s="51"/>
    </row>
    <row r="26" spans="1:60" s="53" customFormat="1" ht="33" customHeight="1">
      <c r="A26" s="51"/>
      <c r="B26" s="452" t="s">
        <v>531</v>
      </c>
      <c r="C26" s="452"/>
      <c r="D26" s="452"/>
      <c r="E26" s="452"/>
      <c r="F26" s="452"/>
      <c r="G26" s="452"/>
      <c r="H26" s="452"/>
      <c r="I26" s="452"/>
      <c r="J26" s="452"/>
      <c r="K26" s="453"/>
      <c r="L26" s="454" t="s">
        <v>367</v>
      </c>
      <c r="M26" s="455"/>
      <c r="N26" s="609" t="s">
        <v>65</v>
      </c>
      <c r="O26" s="535"/>
      <c r="P26" s="455"/>
      <c r="Q26" s="443" t="s">
        <v>65</v>
      </c>
      <c r="R26" s="444"/>
      <c r="S26" s="444"/>
      <c r="T26" s="445"/>
      <c r="U26" s="443" t="s">
        <v>65</v>
      </c>
      <c r="V26" s="444"/>
      <c r="W26" s="444"/>
      <c r="X26" s="445"/>
      <c r="Y26" s="443"/>
      <c r="Z26" s="444"/>
      <c r="AA26" s="444"/>
      <c r="AB26" s="445"/>
      <c r="AC26" s="443" t="s">
        <v>65</v>
      </c>
      <c r="AD26" s="444"/>
      <c r="AE26" s="444"/>
      <c r="AF26" s="445"/>
      <c r="AG26" s="443" t="s">
        <v>65</v>
      </c>
      <c r="AH26" s="444"/>
      <c r="AI26" s="444"/>
      <c r="AJ26" s="445"/>
      <c r="AK26" s="443"/>
      <c r="AL26" s="444"/>
      <c r="AM26" s="444"/>
      <c r="AN26" s="445"/>
      <c r="AO26" s="443" t="s">
        <v>65</v>
      </c>
      <c r="AP26" s="444"/>
      <c r="AQ26" s="444"/>
      <c r="AR26" s="445"/>
      <c r="AS26" s="443" t="s">
        <v>65</v>
      </c>
      <c r="AT26" s="444"/>
      <c r="AU26" s="444"/>
      <c r="AV26" s="445"/>
      <c r="AW26" s="443"/>
      <c r="AX26" s="444"/>
      <c r="AY26" s="444"/>
      <c r="AZ26" s="608"/>
      <c r="BA26" s="46"/>
      <c r="BB26" s="46"/>
      <c r="BC26" s="46"/>
      <c r="BD26" s="46"/>
      <c r="BE26" s="46"/>
      <c r="BF26" s="46"/>
      <c r="BG26" s="51"/>
      <c r="BH26" s="51"/>
    </row>
    <row r="27" spans="1:60" s="53" customFormat="1" ht="18" customHeight="1">
      <c r="A27" s="51"/>
      <c r="B27" s="452"/>
      <c r="C27" s="452"/>
      <c r="D27" s="452"/>
      <c r="E27" s="452"/>
      <c r="F27" s="452"/>
      <c r="G27" s="452"/>
      <c r="H27" s="452"/>
      <c r="I27" s="452"/>
      <c r="J27" s="452"/>
      <c r="K27" s="453"/>
      <c r="L27" s="441" t="s">
        <v>376</v>
      </c>
      <c r="M27" s="442"/>
      <c r="N27" s="599"/>
      <c r="O27" s="600"/>
      <c r="P27" s="477"/>
      <c r="Q27" s="432"/>
      <c r="R27" s="433"/>
      <c r="S27" s="433"/>
      <c r="T27" s="434"/>
      <c r="U27" s="432"/>
      <c r="V27" s="433"/>
      <c r="W27" s="433"/>
      <c r="X27" s="434"/>
      <c r="Y27" s="432"/>
      <c r="Z27" s="433"/>
      <c r="AA27" s="433"/>
      <c r="AB27" s="434"/>
      <c r="AC27" s="432"/>
      <c r="AD27" s="433"/>
      <c r="AE27" s="433"/>
      <c r="AF27" s="434"/>
      <c r="AG27" s="432"/>
      <c r="AH27" s="433"/>
      <c r="AI27" s="433"/>
      <c r="AJ27" s="434"/>
      <c r="AK27" s="432"/>
      <c r="AL27" s="433"/>
      <c r="AM27" s="433"/>
      <c r="AN27" s="434"/>
      <c r="AO27" s="432"/>
      <c r="AP27" s="433"/>
      <c r="AQ27" s="433"/>
      <c r="AR27" s="434"/>
      <c r="AS27" s="432"/>
      <c r="AT27" s="433"/>
      <c r="AU27" s="433"/>
      <c r="AV27" s="434"/>
      <c r="AW27" s="432"/>
      <c r="AX27" s="433"/>
      <c r="AY27" s="433"/>
      <c r="AZ27" s="601"/>
      <c r="BA27" s="46"/>
      <c r="BB27" s="46"/>
      <c r="BC27" s="46"/>
      <c r="BD27" s="46"/>
      <c r="BE27" s="46"/>
      <c r="BF27" s="46"/>
      <c r="BG27" s="51"/>
      <c r="BH27" s="51"/>
    </row>
    <row r="28" spans="1:60" s="53" customFormat="1" ht="18" customHeight="1">
      <c r="A28" s="51"/>
      <c r="B28" s="452"/>
      <c r="C28" s="452"/>
      <c r="D28" s="452"/>
      <c r="E28" s="452"/>
      <c r="F28" s="452"/>
      <c r="G28" s="452"/>
      <c r="H28" s="452"/>
      <c r="I28" s="452"/>
      <c r="J28" s="452"/>
      <c r="K28" s="453"/>
      <c r="L28" s="441" t="s">
        <v>377</v>
      </c>
      <c r="M28" s="442"/>
      <c r="N28" s="599"/>
      <c r="O28" s="600"/>
      <c r="P28" s="477"/>
      <c r="Q28" s="597"/>
      <c r="R28" s="597"/>
      <c r="S28" s="597"/>
      <c r="T28" s="597"/>
      <c r="U28" s="597"/>
      <c r="V28" s="597"/>
      <c r="W28" s="597"/>
      <c r="X28" s="597"/>
      <c r="Y28" s="597"/>
      <c r="Z28" s="597"/>
      <c r="AA28" s="597"/>
      <c r="AB28" s="597"/>
      <c r="AC28" s="597"/>
      <c r="AD28" s="597"/>
      <c r="AE28" s="597"/>
      <c r="AF28" s="597"/>
      <c r="AG28" s="597"/>
      <c r="AH28" s="597"/>
      <c r="AI28" s="597"/>
      <c r="AJ28" s="597"/>
      <c r="AK28" s="597"/>
      <c r="AL28" s="597"/>
      <c r="AM28" s="597"/>
      <c r="AN28" s="597"/>
      <c r="AO28" s="597"/>
      <c r="AP28" s="597"/>
      <c r="AQ28" s="597"/>
      <c r="AR28" s="597"/>
      <c r="AS28" s="597"/>
      <c r="AT28" s="597"/>
      <c r="AU28" s="597"/>
      <c r="AV28" s="597"/>
      <c r="AW28" s="597"/>
      <c r="AX28" s="597"/>
      <c r="AY28" s="597"/>
      <c r="AZ28" s="598"/>
      <c r="BA28" s="46"/>
      <c r="BB28" s="46"/>
      <c r="BC28" s="46"/>
      <c r="BD28" s="46"/>
      <c r="BE28" s="46"/>
      <c r="BF28" s="46"/>
      <c r="BG28" s="51"/>
      <c r="BH28" s="51"/>
    </row>
    <row r="29" spans="1:60" s="53" customFormat="1" ht="33" customHeight="1">
      <c r="A29" s="51"/>
      <c r="B29" s="452" t="s">
        <v>532</v>
      </c>
      <c r="C29" s="452"/>
      <c r="D29" s="452"/>
      <c r="E29" s="452"/>
      <c r="F29" s="452"/>
      <c r="G29" s="452"/>
      <c r="H29" s="452"/>
      <c r="I29" s="452"/>
      <c r="J29" s="452"/>
      <c r="K29" s="453"/>
      <c r="L29" s="441" t="s">
        <v>369</v>
      </c>
      <c r="M29" s="442"/>
      <c r="N29" s="606" t="s">
        <v>65</v>
      </c>
      <c r="O29" s="418"/>
      <c r="P29" s="607"/>
      <c r="Q29" s="602" t="s">
        <v>65</v>
      </c>
      <c r="R29" s="603"/>
      <c r="S29" s="603"/>
      <c r="T29" s="604"/>
      <c r="U29" s="602" t="s">
        <v>65</v>
      </c>
      <c r="V29" s="603"/>
      <c r="W29" s="603"/>
      <c r="X29" s="604"/>
      <c r="Y29" s="602"/>
      <c r="Z29" s="603"/>
      <c r="AA29" s="603"/>
      <c r="AB29" s="604"/>
      <c r="AC29" s="602" t="s">
        <v>65</v>
      </c>
      <c r="AD29" s="603"/>
      <c r="AE29" s="603"/>
      <c r="AF29" s="604"/>
      <c r="AG29" s="602" t="s">
        <v>65</v>
      </c>
      <c r="AH29" s="603"/>
      <c r="AI29" s="603"/>
      <c r="AJ29" s="604"/>
      <c r="AK29" s="602"/>
      <c r="AL29" s="603"/>
      <c r="AM29" s="603"/>
      <c r="AN29" s="604"/>
      <c r="AO29" s="602" t="s">
        <v>65</v>
      </c>
      <c r="AP29" s="603"/>
      <c r="AQ29" s="603"/>
      <c r="AR29" s="604"/>
      <c r="AS29" s="602" t="s">
        <v>65</v>
      </c>
      <c r="AT29" s="603"/>
      <c r="AU29" s="603"/>
      <c r="AV29" s="604"/>
      <c r="AW29" s="602"/>
      <c r="AX29" s="603"/>
      <c r="AY29" s="603"/>
      <c r="AZ29" s="605"/>
      <c r="BA29" s="46"/>
      <c r="BB29" s="46"/>
      <c r="BC29" s="46"/>
      <c r="BD29" s="46"/>
      <c r="BE29" s="46"/>
      <c r="BF29" s="46"/>
      <c r="BG29" s="51"/>
      <c r="BH29" s="51"/>
    </row>
    <row r="30" spans="1:60" s="53" customFormat="1" ht="18" customHeight="1">
      <c r="A30" s="51"/>
      <c r="B30" s="452"/>
      <c r="C30" s="452"/>
      <c r="D30" s="452"/>
      <c r="E30" s="452"/>
      <c r="F30" s="452"/>
      <c r="G30" s="452"/>
      <c r="H30" s="452"/>
      <c r="I30" s="452"/>
      <c r="J30" s="452"/>
      <c r="K30" s="453"/>
      <c r="L30" s="441" t="s">
        <v>405</v>
      </c>
      <c r="M30" s="442"/>
      <c r="N30" s="599"/>
      <c r="O30" s="600"/>
      <c r="P30" s="477"/>
      <c r="Q30" s="432"/>
      <c r="R30" s="433"/>
      <c r="S30" s="433"/>
      <c r="T30" s="434"/>
      <c r="U30" s="432"/>
      <c r="V30" s="433"/>
      <c r="W30" s="433"/>
      <c r="X30" s="434"/>
      <c r="Y30" s="432"/>
      <c r="Z30" s="433"/>
      <c r="AA30" s="433"/>
      <c r="AB30" s="434"/>
      <c r="AC30" s="432"/>
      <c r="AD30" s="433"/>
      <c r="AE30" s="433"/>
      <c r="AF30" s="434"/>
      <c r="AG30" s="432"/>
      <c r="AH30" s="433"/>
      <c r="AI30" s="433"/>
      <c r="AJ30" s="434"/>
      <c r="AK30" s="432"/>
      <c r="AL30" s="433"/>
      <c r="AM30" s="433"/>
      <c r="AN30" s="434"/>
      <c r="AO30" s="432"/>
      <c r="AP30" s="433"/>
      <c r="AQ30" s="433"/>
      <c r="AR30" s="434"/>
      <c r="AS30" s="432"/>
      <c r="AT30" s="433"/>
      <c r="AU30" s="433"/>
      <c r="AV30" s="434"/>
      <c r="AW30" s="432"/>
      <c r="AX30" s="433"/>
      <c r="AY30" s="433"/>
      <c r="AZ30" s="601"/>
      <c r="BA30" s="46"/>
      <c r="BB30" s="46"/>
      <c r="BC30" s="46"/>
      <c r="BD30" s="46"/>
      <c r="BE30" s="46"/>
      <c r="BF30" s="46"/>
      <c r="BG30" s="51"/>
      <c r="BH30" s="51"/>
    </row>
    <row r="31" spans="1:60" s="53" customFormat="1" ht="18" customHeight="1">
      <c r="A31" s="51"/>
      <c r="B31" s="452"/>
      <c r="C31" s="452"/>
      <c r="D31" s="452"/>
      <c r="E31" s="452"/>
      <c r="F31" s="452"/>
      <c r="G31" s="452"/>
      <c r="H31" s="452"/>
      <c r="I31" s="452"/>
      <c r="J31" s="452"/>
      <c r="K31" s="453"/>
      <c r="L31" s="441" t="s">
        <v>406</v>
      </c>
      <c r="M31" s="442"/>
      <c r="N31" s="599"/>
      <c r="O31" s="600"/>
      <c r="P31" s="47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7"/>
      <c r="AY31" s="597"/>
      <c r="AZ31" s="598"/>
      <c r="BA31" s="46"/>
      <c r="BB31" s="46"/>
      <c r="BC31" s="46"/>
      <c r="BD31" s="46"/>
      <c r="BE31" s="46"/>
      <c r="BF31" s="46"/>
      <c r="BG31" s="51"/>
      <c r="BH31" s="51"/>
    </row>
    <row r="32" spans="1:60" s="53" customFormat="1" ht="33" customHeight="1">
      <c r="A32" s="51"/>
      <c r="B32" s="452" t="s">
        <v>533</v>
      </c>
      <c r="C32" s="452"/>
      <c r="D32" s="452"/>
      <c r="E32" s="452"/>
      <c r="F32" s="452"/>
      <c r="G32" s="452"/>
      <c r="H32" s="452"/>
      <c r="I32" s="452"/>
      <c r="J32" s="452"/>
      <c r="K32" s="453"/>
      <c r="L32" s="441" t="s">
        <v>371</v>
      </c>
      <c r="M32" s="442"/>
      <c r="N32" s="606" t="s">
        <v>65</v>
      </c>
      <c r="O32" s="418"/>
      <c r="P32" s="607"/>
      <c r="Q32" s="602" t="s">
        <v>65</v>
      </c>
      <c r="R32" s="603"/>
      <c r="S32" s="603"/>
      <c r="T32" s="604"/>
      <c r="U32" s="602" t="s">
        <v>65</v>
      </c>
      <c r="V32" s="603"/>
      <c r="W32" s="603"/>
      <c r="X32" s="604"/>
      <c r="Y32" s="602"/>
      <c r="Z32" s="603"/>
      <c r="AA32" s="603"/>
      <c r="AB32" s="604"/>
      <c r="AC32" s="602" t="s">
        <v>65</v>
      </c>
      <c r="AD32" s="603"/>
      <c r="AE32" s="603"/>
      <c r="AF32" s="604"/>
      <c r="AG32" s="602" t="s">
        <v>65</v>
      </c>
      <c r="AH32" s="603"/>
      <c r="AI32" s="603"/>
      <c r="AJ32" s="604"/>
      <c r="AK32" s="602"/>
      <c r="AL32" s="603"/>
      <c r="AM32" s="603"/>
      <c r="AN32" s="604"/>
      <c r="AO32" s="602" t="s">
        <v>65</v>
      </c>
      <c r="AP32" s="603"/>
      <c r="AQ32" s="603"/>
      <c r="AR32" s="604"/>
      <c r="AS32" s="602" t="s">
        <v>65</v>
      </c>
      <c r="AT32" s="603"/>
      <c r="AU32" s="603"/>
      <c r="AV32" s="604"/>
      <c r="AW32" s="602"/>
      <c r="AX32" s="603"/>
      <c r="AY32" s="603"/>
      <c r="AZ32" s="605"/>
      <c r="BA32" s="46"/>
      <c r="BB32" s="46"/>
      <c r="BC32" s="46"/>
      <c r="BD32" s="46"/>
      <c r="BE32" s="46"/>
      <c r="BF32" s="46"/>
      <c r="BG32" s="51"/>
      <c r="BH32" s="51"/>
    </row>
    <row r="33" spans="1:60" s="53" customFormat="1" ht="18" customHeight="1">
      <c r="A33" s="51"/>
      <c r="B33" s="452"/>
      <c r="C33" s="452"/>
      <c r="D33" s="452"/>
      <c r="E33" s="452"/>
      <c r="F33" s="452"/>
      <c r="G33" s="452"/>
      <c r="H33" s="452"/>
      <c r="I33" s="452"/>
      <c r="J33" s="452"/>
      <c r="K33" s="453"/>
      <c r="L33" s="441" t="s">
        <v>534</v>
      </c>
      <c r="M33" s="442"/>
      <c r="N33" s="599"/>
      <c r="O33" s="600"/>
      <c r="P33" s="477"/>
      <c r="Q33" s="432"/>
      <c r="R33" s="433"/>
      <c r="S33" s="433"/>
      <c r="T33" s="434"/>
      <c r="U33" s="432"/>
      <c r="V33" s="433"/>
      <c r="W33" s="433"/>
      <c r="X33" s="434"/>
      <c r="Y33" s="432"/>
      <c r="Z33" s="433"/>
      <c r="AA33" s="433"/>
      <c r="AB33" s="434"/>
      <c r="AC33" s="432"/>
      <c r="AD33" s="433"/>
      <c r="AE33" s="433"/>
      <c r="AF33" s="434"/>
      <c r="AG33" s="432"/>
      <c r="AH33" s="433"/>
      <c r="AI33" s="433"/>
      <c r="AJ33" s="434"/>
      <c r="AK33" s="432"/>
      <c r="AL33" s="433"/>
      <c r="AM33" s="433"/>
      <c r="AN33" s="434"/>
      <c r="AO33" s="432"/>
      <c r="AP33" s="433"/>
      <c r="AQ33" s="433"/>
      <c r="AR33" s="434"/>
      <c r="AS33" s="432"/>
      <c r="AT33" s="433"/>
      <c r="AU33" s="433"/>
      <c r="AV33" s="434"/>
      <c r="AW33" s="432"/>
      <c r="AX33" s="433"/>
      <c r="AY33" s="433"/>
      <c r="AZ33" s="601"/>
      <c r="BA33" s="46"/>
      <c r="BB33" s="46"/>
      <c r="BC33" s="46"/>
      <c r="BD33" s="46"/>
      <c r="BE33" s="46"/>
      <c r="BF33" s="46"/>
      <c r="BG33" s="51"/>
      <c r="BH33" s="51"/>
    </row>
    <row r="34" spans="1:60" s="53" customFormat="1" ht="18" customHeight="1">
      <c r="A34" s="51"/>
      <c r="B34" s="452"/>
      <c r="C34" s="452"/>
      <c r="D34" s="452"/>
      <c r="E34" s="452"/>
      <c r="F34" s="452"/>
      <c r="G34" s="452"/>
      <c r="H34" s="452"/>
      <c r="I34" s="452"/>
      <c r="J34" s="452"/>
      <c r="K34" s="453"/>
      <c r="L34" s="441" t="s">
        <v>535</v>
      </c>
      <c r="M34" s="442"/>
      <c r="N34" s="599"/>
      <c r="O34" s="600"/>
      <c r="P34" s="47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8"/>
      <c r="BA34" s="46"/>
      <c r="BB34" s="46"/>
      <c r="BC34" s="46"/>
      <c r="BD34" s="46"/>
      <c r="BE34" s="46"/>
      <c r="BF34" s="46"/>
      <c r="BG34" s="51"/>
      <c r="BH34" s="51"/>
    </row>
    <row r="35" spans="1:60" s="53" customFormat="1" ht="18" customHeight="1">
      <c r="A35" s="51"/>
      <c r="B35" s="452" t="s">
        <v>536</v>
      </c>
      <c r="C35" s="452"/>
      <c r="D35" s="452"/>
      <c r="E35" s="452"/>
      <c r="F35" s="452"/>
      <c r="G35" s="452"/>
      <c r="H35" s="452"/>
      <c r="I35" s="452"/>
      <c r="J35" s="452"/>
      <c r="K35" s="453"/>
      <c r="L35" s="441" t="s">
        <v>389</v>
      </c>
      <c r="M35" s="442"/>
      <c r="N35" s="606" t="s">
        <v>65</v>
      </c>
      <c r="O35" s="418"/>
      <c r="P35" s="607"/>
      <c r="Q35" s="602" t="s">
        <v>65</v>
      </c>
      <c r="R35" s="603"/>
      <c r="S35" s="603"/>
      <c r="T35" s="604"/>
      <c r="U35" s="602" t="s">
        <v>65</v>
      </c>
      <c r="V35" s="603"/>
      <c r="W35" s="603"/>
      <c r="X35" s="604"/>
      <c r="Y35" s="602"/>
      <c r="Z35" s="603"/>
      <c r="AA35" s="603"/>
      <c r="AB35" s="604"/>
      <c r="AC35" s="602" t="s">
        <v>65</v>
      </c>
      <c r="AD35" s="603"/>
      <c r="AE35" s="603"/>
      <c r="AF35" s="604"/>
      <c r="AG35" s="602" t="s">
        <v>65</v>
      </c>
      <c r="AH35" s="603"/>
      <c r="AI35" s="603"/>
      <c r="AJ35" s="604"/>
      <c r="AK35" s="602"/>
      <c r="AL35" s="603"/>
      <c r="AM35" s="603"/>
      <c r="AN35" s="604"/>
      <c r="AO35" s="602" t="s">
        <v>65</v>
      </c>
      <c r="AP35" s="603"/>
      <c r="AQ35" s="603"/>
      <c r="AR35" s="604"/>
      <c r="AS35" s="602" t="s">
        <v>65</v>
      </c>
      <c r="AT35" s="603"/>
      <c r="AU35" s="603"/>
      <c r="AV35" s="604"/>
      <c r="AW35" s="602"/>
      <c r="AX35" s="603"/>
      <c r="AY35" s="603"/>
      <c r="AZ35" s="605"/>
      <c r="BA35" s="46"/>
      <c r="BB35" s="46"/>
      <c r="BC35" s="46"/>
      <c r="BD35" s="46"/>
      <c r="BE35" s="46"/>
      <c r="BF35" s="46"/>
      <c r="BG35" s="51"/>
      <c r="BH35" s="51"/>
    </row>
    <row r="36" spans="1:60" s="53" customFormat="1" ht="18" customHeight="1">
      <c r="A36" s="51"/>
      <c r="B36" s="452" t="s">
        <v>556</v>
      </c>
      <c r="C36" s="452"/>
      <c r="D36" s="452"/>
      <c r="E36" s="452"/>
      <c r="F36" s="452"/>
      <c r="G36" s="452"/>
      <c r="H36" s="452"/>
      <c r="I36" s="452"/>
      <c r="J36" s="452"/>
      <c r="K36" s="453"/>
      <c r="L36" s="441" t="s">
        <v>537</v>
      </c>
      <c r="M36" s="442"/>
      <c r="N36" s="599" t="s">
        <v>557</v>
      </c>
      <c r="O36" s="600"/>
      <c r="P36" s="477"/>
      <c r="Q36" s="464">
        <v>4</v>
      </c>
      <c r="R36" s="465"/>
      <c r="S36" s="465"/>
      <c r="T36" s="466"/>
      <c r="U36" s="611">
        <v>350</v>
      </c>
      <c r="V36" s="612"/>
      <c r="W36" s="612"/>
      <c r="X36" s="613"/>
      <c r="Y36" s="464">
        <f>Q36*U36</f>
        <v>1400</v>
      </c>
      <c r="Z36" s="465"/>
      <c r="AA36" s="465"/>
      <c r="AB36" s="466"/>
      <c r="AC36" s="464">
        <v>4.2</v>
      </c>
      <c r="AD36" s="465"/>
      <c r="AE36" s="465"/>
      <c r="AF36" s="466"/>
      <c r="AG36" s="611">
        <v>200</v>
      </c>
      <c r="AH36" s="612"/>
      <c r="AI36" s="612"/>
      <c r="AJ36" s="613"/>
      <c r="AK36" s="464">
        <f>AC36*AG36</f>
        <v>840</v>
      </c>
      <c r="AL36" s="465"/>
      <c r="AM36" s="465"/>
      <c r="AN36" s="466"/>
      <c r="AO36" s="464">
        <v>4.5</v>
      </c>
      <c r="AP36" s="465"/>
      <c r="AQ36" s="465"/>
      <c r="AR36" s="466"/>
      <c r="AS36" s="611">
        <v>280</v>
      </c>
      <c r="AT36" s="612"/>
      <c r="AU36" s="612"/>
      <c r="AV36" s="613"/>
      <c r="AW36" s="464">
        <f>AO36*AS36</f>
        <v>1260</v>
      </c>
      <c r="AX36" s="465"/>
      <c r="AY36" s="465"/>
      <c r="AZ36" s="467"/>
      <c r="BA36" s="46"/>
      <c r="BB36" s="46"/>
      <c r="BC36" s="46"/>
      <c r="BD36" s="46"/>
      <c r="BE36" s="46"/>
      <c r="BF36" s="46"/>
      <c r="BG36" s="51"/>
      <c r="BH36" s="51"/>
    </row>
    <row r="37" spans="1:60" s="53" customFormat="1" ht="18" customHeight="1">
      <c r="A37" s="51"/>
      <c r="B37" s="452"/>
      <c r="C37" s="452"/>
      <c r="D37" s="452"/>
      <c r="E37" s="452"/>
      <c r="F37" s="452"/>
      <c r="G37" s="452"/>
      <c r="H37" s="452"/>
      <c r="I37" s="452"/>
      <c r="J37" s="452"/>
      <c r="K37" s="453"/>
      <c r="L37" s="441" t="s">
        <v>538</v>
      </c>
      <c r="M37" s="442"/>
      <c r="N37" s="599"/>
      <c r="O37" s="600"/>
      <c r="P37" s="47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7"/>
      <c r="AY37" s="597"/>
      <c r="AZ37" s="598"/>
      <c r="BA37" s="46"/>
      <c r="BB37" s="46"/>
      <c r="BC37" s="46"/>
      <c r="BD37" s="46"/>
      <c r="BE37" s="46"/>
      <c r="BF37" s="46"/>
      <c r="BG37" s="51"/>
      <c r="BH37" s="51"/>
    </row>
    <row r="38" spans="1:60" s="53" customFormat="1" ht="33" customHeight="1">
      <c r="A38" s="51"/>
      <c r="B38" s="452" t="s">
        <v>539</v>
      </c>
      <c r="C38" s="452"/>
      <c r="D38" s="452"/>
      <c r="E38" s="452"/>
      <c r="F38" s="452"/>
      <c r="G38" s="452"/>
      <c r="H38" s="452"/>
      <c r="I38" s="452"/>
      <c r="J38" s="452"/>
      <c r="K38" s="453"/>
      <c r="L38" s="441" t="s">
        <v>391</v>
      </c>
      <c r="M38" s="442"/>
      <c r="N38" s="606" t="s">
        <v>65</v>
      </c>
      <c r="O38" s="418"/>
      <c r="P38" s="607"/>
      <c r="Q38" s="602" t="s">
        <v>65</v>
      </c>
      <c r="R38" s="603"/>
      <c r="S38" s="603"/>
      <c r="T38" s="604"/>
      <c r="U38" s="602" t="s">
        <v>65</v>
      </c>
      <c r="V38" s="603"/>
      <c r="W38" s="603"/>
      <c r="X38" s="604"/>
      <c r="Y38" s="602"/>
      <c r="Z38" s="603"/>
      <c r="AA38" s="603"/>
      <c r="AB38" s="604"/>
      <c r="AC38" s="602" t="s">
        <v>65</v>
      </c>
      <c r="AD38" s="603"/>
      <c r="AE38" s="603"/>
      <c r="AF38" s="604"/>
      <c r="AG38" s="602" t="s">
        <v>65</v>
      </c>
      <c r="AH38" s="603"/>
      <c r="AI38" s="603"/>
      <c r="AJ38" s="604"/>
      <c r="AK38" s="602"/>
      <c r="AL38" s="603"/>
      <c r="AM38" s="603"/>
      <c r="AN38" s="604"/>
      <c r="AO38" s="602" t="s">
        <v>65</v>
      </c>
      <c r="AP38" s="603"/>
      <c r="AQ38" s="603"/>
      <c r="AR38" s="604"/>
      <c r="AS38" s="602" t="s">
        <v>65</v>
      </c>
      <c r="AT38" s="603"/>
      <c r="AU38" s="603"/>
      <c r="AV38" s="604"/>
      <c r="AW38" s="602"/>
      <c r="AX38" s="603"/>
      <c r="AY38" s="603"/>
      <c r="AZ38" s="605"/>
      <c r="BA38" s="46"/>
      <c r="BB38" s="46"/>
      <c r="BC38" s="46"/>
      <c r="BD38" s="46"/>
      <c r="BE38" s="46"/>
      <c r="BF38" s="46"/>
      <c r="BG38" s="51"/>
      <c r="BH38" s="51"/>
    </row>
    <row r="39" spans="1:60" s="53" customFormat="1" ht="18" customHeight="1">
      <c r="A39" s="51"/>
      <c r="B39" s="452"/>
      <c r="C39" s="452"/>
      <c r="D39" s="452"/>
      <c r="E39" s="452"/>
      <c r="F39" s="452"/>
      <c r="G39" s="452"/>
      <c r="H39" s="452"/>
      <c r="I39" s="452"/>
      <c r="J39" s="452"/>
      <c r="K39" s="453"/>
      <c r="L39" s="441" t="s">
        <v>540</v>
      </c>
      <c r="M39" s="442"/>
      <c r="N39" s="599"/>
      <c r="O39" s="600"/>
      <c r="P39" s="477"/>
      <c r="Q39" s="432"/>
      <c r="R39" s="433"/>
      <c r="S39" s="433"/>
      <c r="T39" s="434"/>
      <c r="U39" s="432"/>
      <c r="V39" s="433"/>
      <c r="W39" s="433"/>
      <c r="X39" s="434"/>
      <c r="Y39" s="432"/>
      <c r="Z39" s="433"/>
      <c r="AA39" s="433"/>
      <c r="AB39" s="434"/>
      <c r="AC39" s="432"/>
      <c r="AD39" s="433"/>
      <c r="AE39" s="433"/>
      <c r="AF39" s="434"/>
      <c r="AG39" s="432"/>
      <c r="AH39" s="433"/>
      <c r="AI39" s="433"/>
      <c r="AJ39" s="434"/>
      <c r="AK39" s="432"/>
      <c r="AL39" s="433"/>
      <c r="AM39" s="433"/>
      <c r="AN39" s="434"/>
      <c r="AO39" s="432"/>
      <c r="AP39" s="433"/>
      <c r="AQ39" s="433"/>
      <c r="AR39" s="434"/>
      <c r="AS39" s="432"/>
      <c r="AT39" s="433"/>
      <c r="AU39" s="433"/>
      <c r="AV39" s="434"/>
      <c r="AW39" s="432"/>
      <c r="AX39" s="433"/>
      <c r="AY39" s="433"/>
      <c r="AZ39" s="601"/>
      <c r="BA39" s="46"/>
      <c r="BB39" s="46"/>
      <c r="BC39" s="46"/>
      <c r="BD39" s="46"/>
      <c r="BE39" s="46"/>
      <c r="BF39" s="46"/>
      <c r="BG39" s="51"/>
      <c r="BH39" s="51"/>
    </row>
    <row r="40" spans="1:60" s="53" customFormat="1" ht="18" customHeight="1">
      <c r="A40" s="51"/>
      <c r="B40" s="452"/>
      <c r="C40" s="452"/>
      <c r="D40" s="452"/>
      <c r="E40" s="452"/>
      <c r="F40" s="452"/>
      <c r="G40" s="452"/>
      <c r="H40" s="452"/>
      <c r="I40" s="452"/>
      <c r="J40" s="452"/>
      <c r="K40" s="453"/>
      <c r="L40" s="441" t="s">
        <v>541</v>
      </c>
      <c r="M40" s="442"/>
      <c r="N40" s="599"/>
      <c r="O40" s="600"/>
      <c r="P40" s="47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8"/>
      <c r="BA40" s="46"/>
      <c r="BB40" s="46"/>
      <c r="BC40" s="46"/>
      <c r="BD40" s="46"/>
      <c r="BE40" s="46"/>
      <c r="BF40" s="46"/>
      <c r="BG40" s="51"/>
      <c r="BH40" s="51"/>
    </row>
    <row r="41" spans="1:60" s="53" customFormat="1" ht="33" customHeight="1">
      <c r="A41" s="51"/>
      <c r="B41" s="452" t="s">
        <v>542</v>
      </c>
      <c r="C41" s="452"/>
      <c r="D41" s="452"/>
      <c r="E41" s="452"/>
      <c r="F41" s="452"/>
      <c r="G41" s="452"/>
      <c r="H41" s="452"/>
      <c r="I41" s="452"/>
      <c r="J41" s="452"/>
      <c r="K41" s="453"/>
      <c r="L41" s="441" t="s">
        <v>393</v>
      </c>
      <c r="M41" s="442"/>
      <c r="N41" s="606" t="s">
        <v>65</v>
      </c>
      <c r="O41" s="418"/>
      <c r="P41" s="607"/>
      <c r="Q41" s="602" t="s">
        <v>65</v>
      </c>
      <c r="R41" s="603"/>
      <c r="S41" s="603"/>
      <c r="T41" s="604"/>
      <c r="U41" s="602" t="s">
        <v>65</v>
      </c>
      <c r="V41" s="603"/>
      <c r="W41" s="603"/>
      <c r="X41" s="604"/>
      <c r="Y41" s="602"/>
      <c r="Z41" s="603"/>
      <c r="AA41" s="603"/>
      <c r="AB41" s="604"/>
      <c r="AC41" s="602" t="s">
        <v>65</v>
      </c>
      <c r="AD41" s="603"/>
      <c r="AE41" s="603"/>
      <c r="AF41" s="604"/>
      <c r="AG41" s="602" t="s">
        <v>65</v>
      </c>
      <c r="AH41" s="603"/>
      <c r="AI41" s="603"/>
      <c r="AJ41" s="604"/>
      <c r="AK41" s="602"/>
      <c r="AL41" s="603"/>
      <c r="AM41" s="603"/>
      <c r="AN41" s="604"/>
      <c r="AO41" s="602" t="s">
        <v>65</v>
      </c>
      <c r="AP41" s="603"/>
      <c r="AQ41" s="603"/>
      <c r="AR41" s="604"/>
      <c r="AS41" s="602" t="s">
        <v>65</v>
      </c>
      <c r="AT41" s="603"/>
      <c r="AU41" s="603"/>
      <c r="AV41" s="604"/>
      <c r="AW41" s="602"/>
      <c r="AX41" s="603"/>
      <c r="AY41" s="603"/>
      <c r="AZ41" s="605"/>
      <c r="BA41" s="46"/>
      <c r="BB41" s="46"/>
      <c r="BC41" s="46"/>
      <c r="BD41" s="46"/>
      <c r="BE41" s="46"/>
      <c r="BF41" s="46"/>
      <c r="BG41" s="51"/>
      <c r="BH41" s="51"/>
    </row>
    <row r="42" spans="1:60" s="53" customFormat="1" ht="18" customHeight="1">
      <c r="A42" s="51"/>
      <c r="B42" s="452"/>
      <c r="C42" s="452"/>
      <c r="D42" s="452"/>
      <c r="E42" s="452"/>
      <c r="F42" s="452"/>
      <c r="G42" s="452"/>
      <c r="H42" s="452"/>
      <c r="I42" s="452"/>
      <c r="J42" s="452"/>
      <c r="K42" s="453"/>
      <c r="L42" s="441" t="s">
        <v>543</v>
      </c>
      <c r="M42" s="442"/>
      <c r="N42" s="599"/>
      <c r="O42" s="600"/>
      <c r="P42" s="477"/>
      <c r="Q42" s="432"/>
      <c r="R42" s="433"/>
      <c r="S42" s="433"/>
      <c r="T42" s="434"/>
      <c r="U42" s="432"/>
      <c r="V42" s="433"/>
      <c r="W42" s="433"/>
      <c r="X42" s="434"/>
      <c r="Y42" s="432"/>
      <c r="Z42" s="433"/>
      <c r="AA42" s="433"/>
      <c r="AB42" s="434"/>
      <c r="AC42" s="432"/>
      <c r="AD42" s="433"/>
      <c r="AE42" s="433"/>
      <c r="AF42" s="434"/>
      <c r="AG42" s="432"/>
      <c r="AH42" s="433"/>
      <c r="AI42" s="433"/>
      <c r="AJ42" s="434"/>
      <c r="AK42" s="432"/>
      <c r="AL42" s="433"/>
      <c r="AM42" s="433"/>
      <c r="AN42" s="434"/>
      <c r="AO42" s="432"/>
      <c r="AP42" s="433"/>
      <c r="AQ42" s="433"/>
      <c r="AR42" s="434"/>
      <c r="AS42" s="432"/>
      <c r="AT42" s="433"/>
      <c r="AU42" s="433"/>
      <c r="AV42" s="434"/>
      <c r="AW42" s="432"/>
      <c r="AX42" s="433"/>
      <c r="AY42" s="433"/>
      <c r="AZ42" s="601"/>
      <c r="BA42" s="46"/>
      <c r="BB42" s="46"/>
      <c r="BC42" s="46"/>
      <c r="BD42" s="46"/>
      <c r="BE42" s="46"/>
      <c r="BF42" s="46"/>
      <c r="BG42" s="51"/>
      <c r="BH42" s="51"/>
    </row>
    <row r="43" spans="1:60" s="53" customFormat="1" ht="18" customHeight="1">
      <c r="A43" s="51"/>
      <c r="B43" s="452"/>
      <c r="C43" s="452"/>
      <c r="D43" s="452"/>
      <c r="E43" s="452"/>
      <c r="F43" s="452"/>
      <c r="G43" s="452"/>
      <c r="H43" s="452"/>
      <c r="I43" s="452"/>
      <c r="J43" s="452"/>
      <c r="K43" s="453"/>
      <c r="L43" s="441" t="s">
        <v>544</v>
      </c>
      <c r="M43" s="442"/>
      <c r="N43" s="599"/>
      <c r="O43" s="600"/>
      <c r="P43" s="47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7"/>
      <c r="AY43" s="597"/>
      <c r="AZ43" s="598"/>
      <c r="BA43" s="46"/>
      <c r="BB43" s="46"/>
      <c r="BC43" s="46"/>
      <c r="BD43" s="46"/>
      <c r="BE43" s="46"/>
      <c r="BF43" s="46"/>
      <c r="BG43" s="51"/>
      <c r="BH43" s="51"/>
    </row>
    <row r="44" spans="1:60" s="53" customFormat="1" ht="33" customHeight="1">
      <c r="A44" s="51"/>
      <c r="B44" s="452" t="s">
        <v>545</v>
      </c>
      <c r="C44" s="452"/>
      <c r="D44" s="452"/>
      <c r="E44" s="452"/>
      <c r="F44" s="452"/>
      <c r="G44" s="452"/>
      <c r="H44" s="452"/>
      <c r="I44" s="452"/>
      <c r="J44" s="452"/>
      <c r="K44" s="453"/>
      <c r="L44" s="441" t="s">
        <v>395</v>
      </c>
      <c r="M44" s="442"/>
      <c r="N44" s="606" t="s">
        <v>65</v>
      </c>
      <c r="O44" s="418"/>
      <c r="P44" s="607"/>
      <c r="Q44" s="602" t="s">
        <v>65</v>
      </c>
      <c r="R44" s="603"/>
      <c r="S44" s="603"/>
      <c r="T44" s="604"/>
      <c r="U44" s="602" t="s">
        <v>65</v>
      </c>
      <c r="V44" s="603"/>
      <c r="W44" s="603"/>
      <c r="X44" s="604"/>
      <c r="Y44" s="602"/>
      <c r="Z44" s="603"/>
      <c r="AA44" s="603"/>
      <c r="AB44" s="604"/>
      <c r="AC44" s="602" t="s">
        <v>65</v>
      </c>
      <c r="AD44" s="603"/>
      <c r="AE44" s="603"/>
      <c r="AF44" s="604"/>
      <c r="AG44" s="602" t="s">
        <v>65</v>
      </c>
      <c r="AH44" s="603"/>
      <c r="AI44" s="603"/>
      <c r="AJ44" s="604"/>
      <c r="AK44" s="602"/>
      <c r="AL44" s="603"/>
      <c r="AM44" s="603"/>
      <c r="AN44" s="604"/>
      <c r="AO44" s="602" t="s">
        <v>65</v>
      </c>
      <c r="AP44" s="603"/>
      <c r="AQ44" s="603"/>
      <c r="AR44" s="604"/>
      <c r="AS44" s="602" t="s">
        <v>65</v>
      </c>
      <c r="AT44" s="603"/>
      <c r="AU44" s="603"/>
      <c r="AV44" s="604"/>
      <c r="AW44" s="602"/>
      <c r="AX44" s="603"/>
      <c r="AY44" s="603"/>
      <c r="AZ44" s="605"/>
      <c r="BA44" s="46"/>
      <c r="BB44" s="46"/>
      <c r="BC44" s="46"/>
      <c r="BD44" s="46"/>
      <c r="BE44" s="46"/>
      <c r="BF44" s="46"/>
      <c r="BG44" s="51"/>
      <c r="BH44" s="51"/>
    </row>
    <row r="45" spans="1:60" s="53" customFormat="1" ht="18" customHeight="1">
      <c r="A45" s="51"/>
      <c r="B45" s="452"/>
      <c r="C45" s="452"/>
      <c r="D45" s="452"/>
      <c r="E45" s="452"/>
      <c r="F45" s="452"/>
      <c r="G45" s="452"/>
      <c r="H45" s="452"/>
      <c r="I45" s="452"/>
      <c r="J45" s="452"/>
      <c r="K45" s="453"/>
      <c r="L45" s="441" t="s">
        <v>546</v>
      </c>
      <c r="M45" s="442"/>
      <c r="N45" s="599"/>
      <c r="O45" s="600"/>
      <c r="P45" s="477"/>
      <c r="Q45" s="432"/>
      <c r="R45" s="433"/>
      <c r="S45" s="433"/>
      <c r="T45" s="434"/>
      <c r="U45" s="432"/>
      <c r="V45" s="433"/>
      <c r="W45" s="433"/>
      <c r="X45" s="434"/>
      <c r="Y45" s="432"/>
      <c r="Z45" s="433"/>
      <c r="AA45" s="433"/>
      <c r="AB45" s="434"/>
      <c r="AC45" s="432"/>
      <c r="AD45" s="433"/>
      <c r="AE45" s="433"/>
      <c r="AF45" s="434"/>
      <c r="AG45" s="432"/>
      <c r="AH45" s="433"/>
      <c r="AI45" s="433"/>
      <c r="AJ45" s="434"/>
      <c r="AK45" s="432"/>
      <c r="AL45" s="433"/>
      <c r="AM45" s="433"/>
      <c r="AN45" s="434"/>
      <c r="AO45" s="432"/>
      <c r="AP45" s="433"/>
      <c r="AQ45" s="433"/>
      <c r="AR45" s="434"/>
      <c r="AS45" s="432"/>
      <c r="AT45" s="433"/>
      <c r="AU45" s="433"/>
      <c r="AV45" s="434"/>
      <c r="AW45" s="432"/>
      <c r="AX45" s="433"/>
      <c r="AY45" s="433"/>
      <c r="AZ45" s="601"/>
      <c r="BA45" s="46"/>
      <c r="BB45" s="46"/>
      <c r="BC45" s="46"/>
      <c r="BD45" s="46"/>
      <c r="BE45" s="46"/>
      <c r="BF45" s="46"/>
      <c r="BG45" s="51"/>
      <c r="BH45" s="51"/>
    </row>
    <row r="46" spans="1:60" s="53" customFormat="1" ht="18" customHeight="1">
      <c r="A46" s="51"/>
      <c r="B46" s="452"/>
      <c r="C46" s="452"/>
      <c r="D46" s="452"/>
      <c r="E46" s="452"/>
      <c r="F46" s="452"/>
      <c r="G46" s="452"/>
      <c r="H46" s="452"/>
      <c r="I46" s="452"/>
      <c r="J46" s="452"/>
      <c r="K46" s="453"/>
      <c r="L46" s="441" t="s">
        <v>547</v>
      </c>
      <c r="M46" s="442"/>
      <c r="N46" s="599"/>
      <c r="O46" s="600"/>
      <c r="P46" s="47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8"/>
      <c r="BA46" s="46"/>
      <c r="BB46" s="46"/>
      <c r="BC46" s="46"/>
      <c r="BD46" s="46"/>
      <c r="BE46" s="46"/>
      <c r="BF46" s="46"/>
      <c r="BG46" s="51"/>
      <c r="BH46" s="51"/>
    </row>
    <row r="47" spans="1:60" s="53" customFormat="1" ht="18" customHeight="1">
      <c r="A47" s="51"/>
      <c r="B47" s="452" t="s">
        <v>548</v>
      </c>
      <c r="C47" s="452"/>
      <c r="D47" s="452"/>
      <c r="E47" s="452"/>
      <c r="F47" s="452"/>
      <c r="G47" s="452"/>
      <c r="H47" s="452"/>
      <c r="I47" s="452"/>
      <c r="J47" s="452"/>
      <c r="K47" s="453"/>
      <c r="L47" s="441" t="s">
        <v>397</v>
      </c>
      <c r="M47" s="442"/>
      <c r="N47" s="606" t="s">
        <v>65</v>
      </c>
      <c r="O47" s="418"/>
      <c r="P47" s="607"/>
      <c r="Q47" s="602" t="s">
        <v>65</v>
      </c>
      <c r="R47" s="603"/>
      <c r="S47" s="603"/>
      <c r="T47" s="604"/>
      <c r="U47" s="602" t="s">
        <v>65</v>
      </c>
      <c r="V47" s="603"/>
      <c r="W47" s="603"/>
      <c r="X47" s="604"/>
      <c r="Y47" s="602"/>
      <c r="Z47" s="603"/>
      <c r="AA47" s="603"/>
      <c r="AB47" s="604"/>
      <c r="AC47" s="602" t="s">
        <v>65</v>
      </c>
      <c r="AD47" s="603"/>
      <c r="AE47" s="603"/>
      <c r="AF47" s="604"/>
      <c r="AG47" s="602" t="s">
        <v>65</v>
      </c>
      <c r="AH47" s="603"/>
      <c r="AI47" s="603"/>
      <c r="AJ47" s="604"/>
      <c r="AK47" s="602"/>
      <c r="AL47" s="603"/>
      <c r="AM47" s="603"/>
      <c r="AN47" s="604"/>
      <c r="AO47" s="602" t="s">
        <v>65</v>
      </c>
      <c r="AP47" s="603"/>
      <c r="AQ47" s="603"/>
      <c r="AR47" s="604"/>
      <c r="AS47" s="602" t="s">
        <v>65</v>
      </c>
      <c r="AT47" s="603"/>
      <c r="AU47" s="603"/>
      <c r="AV47" s="604"/>
      <c r="AW47" s="602"/>
      <c r="AX47" s="603"/>
      <c r="AY47" s="603"/>
      <c r="AZ47" s="605"/>
      <c r="BA47" s="46"/>
      <c r="BB47" s="46"/>
      <c r="BC47" s="46"/>
      <c r="BD47" s="46"/>
      <c r="BE47" s="46"/>
      <c r="BF47" s="46"/>
      <c r="BG47" s="51"/>
      <c r="BH47" s="51"/>
    </row>
    <row r="48" spans="1:60" s="53" customFormat="1" ht="18" customHeight="1">
      <c r="A48" s="51"/>
      <c r="B48" s="452"/>
      <c r="C48" s="452"/>
      <c r="D48" s="452"/>
      <c r="E48" s="452"/>
      <c r="F48" s="452"/>
      <c r="G48" s="452"/>
      <c r="H48" s="452"/>
      <c r="I48" s="452"/>
      <c r="J48" s="452"/>
      <c r="K48" s="453"/>
      <c r="L48" s="441" t="s">
        <v>549</v>
      </c>
      <c r="M48" s="442"/>
      <c r="N48" s="599"/>
      <c r="O48" s="600"/>
      <c r="P48" s="477"/>
      <c r="Q48" s="432"/>
      <c r="R48" s="433"/>
      <c r="S48" s="433"/>
      <c r="T48" s="434"/>
      <c r="U48" s="432"/>
      <c r="V48" s="433"/>
      <c r="W48" s="433"/>
      <c r="X48" s="434"/>
      <c r="Y48" s="432"/>
      <c r="Z48" s="433"/>
      <c r="AA48" s="433"/>
      <c r="AB48" s="434"/>
      <c r="AC48" s="432"/>
      <c r="AD48" s="433"/>
      <c r="AE48" s="433"/>
      <c r="AF48" s="434"/>
      <c r="AG48" s="432"/>
      <c r="AH48" s="433"/>
      <c r="AI48" s="433"/>
      <c r="AJ48" s="434"/>
      <c r="AK48" s="432"/>
      <c r="AL48" s="433"/>
      <c r="AM48" s="433"/>
      <c r="AN48" s="434"/>
      <c r="AO48" s="432"/>
      <c r="AP48" s="433"/>
      <c r="AQ48" s="433"/>
      <c r="AR48" s="434"/>
      <c r="AS48" s="432"/>
      <c r="AT48" s="433"/>
      <c r="AU48" s="433"/>
      <c r="AV48" s="434"/>
      <c r="AW48" s="432"/>
      <c r="AX48" s="433"/>
      <c r="AY48" s="433"/>
      <c r="AZ48" s="601"/>
      <c r="BA48" s="46"/>
      <c r="BB48" s="46"/>
      <c r="BC48" s="46"/>
      <c r="BD48" s="46"/>
      <c r="BE48" s="46"/>
      <c r="BF48" s="46"/>
      <c r="BG48" s="51"/>
      <c r="BH48" s="51"/>
    </row>
    <row r="49" spans="1:60" s="53" customFormat="1" ht="18" customHeight="1">
      <c r="A49" s="51"/>
      <c r="B49" s="452"/>
      <c r="C49" s="452"/>
      <c r="D49" s="452"/>
      <c r="E49" s="452"/>
      <c r="F49" s="452"/>
      <c r="G49" s="452"/>
      <c r="H49" s="452"/>
      <c r="I49" s="452"/>
      <c r="J49" s="452"/>
      <c r="K49" s="453"/>
      <c r="L49" s="441" t="s">
        <v>550</v>
      </c>
      <c r="M49" s="442"/>
      <c r="N49" s="599"/>
      <c r="O49" s="600"/>
      <c r="P49" s="47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8"/>
      <c r="BA49" s="46"/>
      <c r="BB49" s="46"/>
      <c r="BC49" s="46"/>
      <c r="BD49" s="46"/>
      <c r="BE49" s="46"/>
      <c r="BF49" s="46"/>
      <c r="BG49" s="51"/>
      <c r="BH49" s="51"/>
    </row>
    <row r="50" spans="1:60" s="53" customFormat="1" ht="18" customHeight="1" thickBot="1">
      <c r="A50" s="51"/>
      <c r="B50" s="428" t="s">
        <v>379</v>
      </c>
      <c r="C50" s="428"/>
      <c r="D50" s="428"/>
      <c r="E50" s="428"/>
      <c r="F50" s="428"/>
      <c r="G50" s="428"/>
      <c r="H50" s="428"/>
      <c r="I50" s="428"/>
      <c r="J50" s="428"/>
      <c r="K50" s="530"/>
      <c r="L50" s="474">
        <v>9000</v>
      </c>
      <c r="M50" s="475"/>
      <c r="N50" s="594" t="s">
        <v>65</v>
      </c>
      <c r="O50" s="595"/>
      <c r="P50" s="596"/>
      <c r="Q50" s="590" t="s">
        <v>65</v>
      </c>
      <c r="R50" s="591"/>
      <c r="S50" s="591"/>
      <c r="T50" s="592"/>
      <c r="U50" s="590" t="s">
        <v>65</v>
      </c>
      <c r="V50" s="591"/>
      <c r="W50" s="591"/>
      <c r="X50" s="592"/>
      <c r="Y50" s="610">
        <f>SUM(Y36:AB49)</f>
        <v>1400</v>
      </c>
      <c r="Z50" s="591"/>
      <c r="AA50" s="591"/>
      <c r="AB50" s="592"/>
      <c r="AC50" s="590" t="s">
        <v>65</v>
      </c>
      <c r="AD50" s="591"/>
      <c r="AE50" s="591"/>
      <c r="AF50" s="592"/>
      <c r="AG50" s="590" t="s">
        <v>65</v>
      </c>
      <c r="AH50" s="591"/>
      <c r="AI50" s="591"/>
      <c r="AJ50" s="592"/>
      <c r="AK50" s="610">
        <f>SUM(AK36:AN49)</f>
        <v>840</v>
      </c>
      <c r="AL50" s="591"/>
      <c r="AM50" s="591"/>
      <c r="AN50" s="592"/>
      <c r="AO50" s="590" t="s">
        <v>65</v>
      </c>
      <c r="AP50" s="591"/>
      <c r="AQ50" s="591"/>
      <c r="AR50" s="592"/>
      <c r="AS50" s="590" t="s">
        <v>65</v>
      </c>
      <c r="AT50" s="591"/>
      <c r="AU50" s="591"/>
      <c r="AV50" s="592"/>
      <c r="AW50" s="610">
        <f>SUM(AW36:AZ49)</f>
        <v>1260</v>
      </c>
      <c r="AX50" s="591"/>
      <c r="AY50" s="591"/>
      <c r="AZ50" s="593"/>
      <c r="BA50" s="73"/>
      <c r="BB50" s="73"/>
      <c r="BC50" s="73"/>
      <c r="BD50" s="73"/>
      <c r="BE50" s="73"/>
      <c r="BF50" s="73"/>
      <c r="BG50" s="51"/>
      <c r="BH50" s="51"/>
    </row>
    <row r="52" spans="2:52" s="43" customFormat="1" ht="18" customHeight="1">
      <c r="B52" s="498" t="s">
        <v>551</v>
      </c>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row>
    <row r="53" spans="2:62" s="43" customFormat="1" ht="7.5" customHeight="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50"/>
      <c r="BB53" s="50"/>
      <c r="BC53" s="50"/>
      <c r="BD53" s="50"/>
      <c r="BE53" s="50"/>
      <c r="BF53" s="50"/>
      <c r="BG53" s="50"/>
      <c r="BH53" s="50"/>
      <c r="BI53" s="50"/>
      <c r="BJ53" s="50"/>
    </row>
    <row r="54" spans="1:60" s="53" customFormat="1" ht="49.5" customHeight="1">
      <c r="A54" s="51"/>
      <c r="B54" s="450" t="s">
        <v>52</v>
      </c>
      <c r="C54" s="450"/>
      <c r="D54" s="450"/>
      <c r="E54" s="450"/>
      <c r="F54" s="450"/>
      <c r="G54" s="450"/>
      <c r="H54" s="450"/>
      <c r="I54" s="450"/>
      <c r="J54" s="450"/>
      <c r="K54" s="451"/>
      <c r="L54" s="449" t="s">
        <v>401</v>
      </c>
      <c r="M54" s="451"/>
      <c r="N54" s="450" t="s">
        <v>526</v>
      </c>
      <c r="O54" s="450"/>
      <c r="P54" s="450"/>
      <c r="Q54" s="435" t="s">
        <v>718</v>
      </c>
      <c r="R54" s="436"/>
      <c r="S54" s="436"/>
      <c r="T54" s="436"/>
      <c r="U54" s="436"/>
      <c r="V54" s="436"/>
      <c r="W54" s="436"/>
      <c r="X54" s="436"/>
      <c r="Y54" s="436"/>
      <c r="Z54" s="436"/>
      <c r="AA54" s="436"/>
      <c r="AB54" s="456"/>
      <c r="AC54" s="435" t="s">
        <v>719</v>
      </c>
      <c r="AD54" s="436"/>
      <c r="AE54" s="436"/>
      <c r="AF54" s="436"/>
      <c r="AG54" s="436"/>
      <c r="AH54" s="436"/>
      <c r="AI54" s="436"/>
      <c r="AJ54" s="436"/>
      <c r="AK54" s="436"/>
      <c r="AL54" s="436"/>
      <c r="AM54" s="436"/>
      <c r="AN54" s="456"/>
      <c r="AO54" s="435" t="s">
        <v>720</v>
      </c>
      <c r="AP54" s="436"/>
      <c r="AQ54" s="436"/>
      <c r="AR54" s="436"/>
      <c r="AS54" s="436"/>
      <c r="AT54" s="436"/>
      <c r="AU54" s="436"/>
      <c r="AV54" s="436"/>
      <c r="AW54" s="436"/>
      <c r="AX54" s="436"/>
      <c r="AY54" s="436"/>
      <c r="AZ54" s="436"/>
      <c r="BA54" s="52"/>
      <c r="BB54" s="52"/>
      <c r="BC54" s="52"/>
      <c r="BD54" s="52"/>
      <c r="BE54" s="52"/>
      <c r="BF54" s="52"/>
      <c r="BG54" s="51"/>
      <c r="BH54" s="51"/>
    </row>
    <row r="55" spans="1:60" s="53" customFormat="1" ht="49.5" customHeight="1">
      <c r="A55" s="51"/>
      <c r="B55" s="460"/>
      <c r="C55" s="460"/>
      <c r="D55" s="460"/>
      <c r="E55" s="460"/>
      <c r="F55" s="460"/>
      <c r="G55" s="460"/>
      <c r="H55" s="460"/>
      <c r="I55" s="460"/>
      <c r="J55" s="460"/>
      <c r="K55" s="461"/>
      <c r="L55" s="481"/>
      <c r="M55" s="461"/>
      <c r="N55" s="460"/>
      <c r="O55" s="460"/>
      <c r="P55" s="460"/>
      <c r="Q55" s="435" t="s">
        <v>528</v>
      </c>
      <c r="R55" s="436"/>
      <c r="S55" s="436"/>
      <c r="T55" s="456"/>
      <c r="U55" s="435" t="s">
        <v>529</v>
      </c>
      <c r="V55" s="436"/>
      <c r="W55" s="436"/>
      <c r="X55" s="456"/>
      <c r="Y55" s="435" t="s">
        <v>530</v>
      </c>
      <c r="Z55" s="436"/>
      <c r="AA55" s="436"/>
      <c r="AB55" s="456"/>
      <c r="AC55" s="435" t="s">
        <v>528</v>
      </c>
      <c r="AD55" s="436"/>
      <c r="AE55" s="436"/>
      <c r="AF55" s="456"/>
      <c r="AG55" s="435" t="s">
        <v>529</v>
      </c>
      <c r="AH55" s="436"/>
      <c r="AI55" s="436"/>
      <c r="AJ55" s="456"/>
      <c r="AK55" s="435" t="s">
        <v>530</v>
      </c>
      <c r="AL55" s="436"/>
      <c r="AM55" s="436"/>
      <c r="AN55" s="456"/>
      <c r="AO55" s="435" t="s">
        <v>528</v>
      </c>
      <c r="AP55" s="436"/>
      <c r="AQ55" s="436"/>
      <c r="AR55" s="456"/>
      <c r="AS55" s="435" t="s">
        <v>529</v>
      </c>
      <c r="AT55" s="436"/>
      <c r="AU55" s="436"/>
      <c r="AV55" s="456"/>
      <c r="AW55" s="435" t="s">
        <v>530</v>
      </c>
      <c r="AX55" s="436"/>
      <c r="AY55" s="436"/>
      <c r="AZ55" s="436"/>
      <c r="BA55" s="72"/>
      <c r="BB55" s="72"/>
      <c r="BC55" s="72"/>
      <c r="BD55" s="52"/>
      <c r="BE55" s="52"/>
      <c r="BF55" s="52"/>
      <c r="BG55" s="51"/>
      <c r="BH55" s="51"/>
    </row>
    <row r="56" spans="2:60" s="53" customFormat="1" ht="15.75" thickBot="1">
      <c r="B56" s="532">
        <v>1</v>
      </c>
      <c r="C56" s="532"/>
      <c r="D56" s="532"/>
      <c r="E56" s="532"/>
      <c r="F56" s="532"/>
      <c r="G56" s="532"/>
      <c r="H56" s="532"/>
      <c r="I56" s="532"/>
      <c r="J56" s="532"/>
      <c r="K56" s="438"/>
      <c r="L56" s="482">
        <v>2</v>
      </c>
      <c r="M56" s="483"/>
      <c r="N56" s="482">
        <v>3</v>
      </c>
      <c r="O56" s="534"/>
      <c r="P56" s="483"/>
      <c r="Q56" s="449">
        <v>3</v>
      </c>
      <c r="R56" s="450"/>
      <c r="S56" s="450"/>
      <c r="T56" s="451"/>
      <c r="U56" s="449">
        <v>4</v>
      </c>
      <c r="V56" s="450"/>
      <c r="W56" s="450"/>
      <c r="X56" s="451"/>
      <c r="Y56" s="449">
        <v>5</v>
      </c>
      <c r="Z56" s="450"/>
      <c r="AA56" s="450"/>
      <c r="AB56" s="451"/>
      <c r="AC56" s="449">
        <v>6</v>
      </c>
      <c r="AD56" s="450"/>
      <c r="AE56" s="450"/>
      <c r="AF56" s="451"/>
      <c r="AG56" s="449">
        <v>7</v>
      </c>
      <c r="AH56" s="450"/>
      <c r="AI56" s="450"/>
      <c r="AJ56" s="451"/>
      <c r="AK56" s="449">
        <v>8</v>
      </c>
      <c r="AL56" s="450"/>
      <c r="AM56" s="450"/>
      <c r="AN56" s="451"/>
      <c r="AO56" s="449">
        <v>9</v>
      </c>
      <c r="AP56" s="450"/>
      <c r="AQ56" s="450"/>
      <c r="AR56" s="451"/>
      <c r="AS56" s="449">
        <v>10</v>
      </c>
      <c r="AT56" s="450"/>
      <c r="AU56" s="450"/>
      <c r="AV56" s="451"/>
      <c r="AW56" s="449">
        <v>11</v>
      </c>
      <c r="AX56" s="450"/>
      <c r="AY56" s="450"/>
      <c r="AZ56" s="450"/>
      <c r="BA56" s="46"/>
      <c r="BB56" s="46"/>
      <c r="BC56" s="46"/>
      <c r="BD56" s="46"/>
      <c r="BE56" s="46"/>
      <c r="BF56" s="46"/>
      <c r="BG56" s="51"/>
      <c r="BH56" s="51"/>
    </row>
    <row r="57" spans="1:60" s="53" customFormat="1" ht="18" customHeight="1">
      <c r="A57" s="51"/>
      <c r="B57" s="452" t="s">
        <v>552</v>
      </c>
      <c r="C57" s="452"/>
      <c r="D57" s="452"/>
      <c r="E57" s="452"/>
      <c r="F57" s="452"/>
      <c r="G57" s="452"/>
      <c r="H57" s="452"/>
      <c r="I57" s="452"/>
      <c r="J57" s="452"/>
      <c r="K57" s="453"/>
      <c r="L57" s="454" t="s">
        <v>367</v>
      </c>
      <c r="M57" s="455"/>
      <c r="N57" s="609" t="s">
        <v>65</v>
      </c>
      <c r="O57" s="535"/>
      <c r="P57" s="455"/>
      <c r="Q57" s="443" t="s">
        <v>65</v>
      </c>
      <c r="R57" s="444"/>
      <c r="S57" s="444"/>
      <c r="T57" s="445"/>
      <c r="U57" s="443" t="s">
        <v>65</v>
      </c>
      <c r="V57" s="444"/>
      <c r="W57" s="444"/>
      <c r="X57" s="445"/>
      <c r="Y57" s="443"/>
      <c r="Z57" s="444"/>
      <c r="AA57" s="444"/>
      <c r="AB57" s="445"/>
      <c r="AC57" s="443" t="s">
        <v>65</v>
      </c>
      <c r="AD57" s="444"/>
      <c r="AE57" s="444"/>
      <c r="AF57" s="445"/>
      <c r="AG57" s="443" t="s">
        <v>65</v>
      </c>
      <c r="AH57" s="444"/>
      <c r="AI57" s="444"/>
      <c r="AJ57" s="445"/>
      <c r="AK57" s="443"/>
      <c r="AL57" s="444"/>
      <c r="AM57" s="444"/>
      <c r="AN57" s="445"/>
      <c r="AO57" s="443" t="s">
        <v>65</v>
      </c>
      <c r="AP57" s="444"/>
      <c r="AQ57" s="444"/>
      <c r="AR57" s="445"/>
      <c r="AS57" s="443" t="s">
        <v>65</v>
      </c>
      <c r="AT57" s="444"/>
      <c r="AU57" s="444"/>
      <c r="AV57" s="445"/>
      <c r="AW57" s="443"/>
      <c r="AX57" s="444"/>
      <c r="AY57" s="444"/>
      <c r="AZ57" s="608"/>
      <c r="BA57" s="46"/>
      <c r="BB57" s="46"/>
      <c r="BC57" s="46"/>
      <c r="BD57" s="46"/>
      <c r="BE57" s="46"/>
      <c r="BF57" s="46"/>
      <c r="BG57" s="51"/>
      <c r="BH57" s="51"/>
    </row>
    <row r="58" spans="1:60" s="53" customFormat="1" ht="18" customHeight="1">
      <c r="A58" s="51"/>
      <c r="B58" s="452"/>
      <c r="C58" s="452"/>
      <c r="D58" s="452"/>
      <c r="E58" s="452"/>
      <c r="F58" s="452"/>
      <c r="G58" s="452"/>
      <c r="H58" s="452"/>
      <c r="I58" s="452"/>
      <c r="J58" s="452"/>
      <c r="K58" s="453"/>
      <c r="L58" s="441" t="s">
        <v>376</v>
      </c>
      <c r="M58" s="442"/>
      <c r="N58" s="599"/>
      <c r="O58" s="600"/>
      <c r="P58" s="477"/>
      <c r="Q58" s="432"/>
      <c r="R58" s="433"/>
      <c r="S58" s="433"/>
      <c r="T58" s="434"/>
      <c r="U58" s="432"/>
      <c r="V58" s="433"/>
      <c r="W58" s="433"/>
      <c r="X58" s="434"/>
      <c r="Y58" s="432"/>
      <c r="Z58" s="433"/>
      <c r="AA58" s="433"/>
      <c r="AB58" s="434"/>
      <c r="AC58" s="432"/>
      <c r="AD58" s="433"/>
      <c r="AE58" s="433"/>
      <c r="AF58" s="434"/>
      <c r="AG58" s="432"/>
      <c r="AH58" s="433"/>
      <c r="AI58" s="433"/>
      <c r="AJ58" s="434"/>
      <c r="AK58" s="432"/>
      <c r="AL58" s="433"/>
      <c r="AM58" s="433"/>
      <c r="AN58" s="434"/>
      <c r="AO58" s="432"/>
      <c r="AP58" s="433"/>
      <c r="AQ58" s="433"/>
      <c r="AR58" s="434"/>
      <c r="AS58" s="432"/>
      <c r="AT58" s="433"/>
      <c r="AU58" s="433"/>
      <c r="AV58" s="434"/>
      <c r="AW58" s="432"/>
      <c r="AX58" s="433"/>
      <c r="AY58" s="433"/>
      <c r="AZ58" s="601"/>
      <c r="BA58" s="46"/>
      <c r="BB58" s="46"/>
      <c r="BC58" s="46"/>
      <c r="BD58" s="46"/>
      <c r="BE58" s="46"/>
      <c r="BF58" s="46"/>
      <c r="BG58" s="51"/>
      <c r="BH58" s="51"/>
    </row>
    <row r="59" spans="1:60" s="53" customFormat="1" ht="18" customHeight="1">
      <c r="A59" s="51"/>
      <c r="B59" s="452"/>
      <c r="C59" s="452"/>
      <c r="D59" s="452"/>
      <c r="E59" s="452"/>
      <c r="F59" s="452"/>
      <c r="G59" s="452"/>
      <c r="H59" s="452"/>
      <c r="I59" s="452"/>
      <c r="J59" s="452"/>
      <c r="K59" s="453"/>
      <c r="L59" s="441" t="s">
        <v>377</v>
      </c>
      <c r="M59" s="442"/>
      <c r="N59" s="599"/>
      <c r="O59" s="600"/>
      <c r="P59" s="47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8"/>
      <c r="BA59" s="46"/>
      <c r="BB59" s="46"/>
      <c r="BC59" s="46"/>
      <c r="BD59" s="46"/>
      <c r="BE59" s="46"/>
      <c r="BF59" s="46"/>
      <c r="BG59" s="51"/>
      <c r="BH59" s="51"/>
    </row>
    <row r="60" spans="1:60" s="53" customFormat="1" ht="18" customHeight="1">
      <c r="A60" s="51"/>
      <c r="B60" s="452" t="s">
        <v>553</v>
      </c>
      <c r="C60" s="452"/>
      <c r="D60" s="452"/>
      <c r="E60" s="452"/>
      <c r="F60" s="452"/>
      <c r="G60" s="452"/>
      <c r="H60" s="452"/>
      <c r="I60" s="452"/>
      <c r="J60" s="452"/>
      <c r="K60" s="453"/>
      <c r="L60" s="441" t="s">
        <v>369</v>
      </c>
      <c r="M60" s="442"/>
      <c r="N60" s="606" t="s">
        <v>65</v>
      </c>
      <c r="O60" s="418"/>
      <c r="P60" s="607"/>
      <c r="Q60" s="602" t="s">
        <v>65</v>
      </c>
      <c r="R60" s="603"/>
      <c r="S60" s="603"/>
      <c r="T60" s="604"/>
      <c r="U60" s="602" t="s">
        <v>65</v>
      </c>
      <c r="V60" s="603"/>
      <c r="W60" s="603"/>
      <c r="X60" s="604"/>
      <c r="Y60" s="602"/>
      <c r="Z60" s="603"/>
      <c r="AA60" s="603"/>
      <c r="AB60" s="604"/>
      <c r="AC60" s="602" t="s">
        <v>65</v>
      </c>
      <c r="AD60" s="603"/>
      <c r="AE60" s="603"/>
      <c r="AF60" s="604"/>
      <c r="AG60" s="602" t="s">
        <v>65</v>
      </c>
      <c r="AH60" s="603"/>
      <c r="AI60" s="603"/>
      <c r="AJ60" s="604"/>
      <c r="AK60" s="602"/>
      <c r="AL60" s="603"/>
      <c r="AM60" s="603"/>
      <c r="AN60" s="604"/>
      <c r="AO60" s="602" t="s">
        <v>65</v>
      </c>
      <c r="AP60" s="603"/>
      <c r="AQ60" s="603"/>
      <c r="AR60" s="604"/>
      <c r="AS60" s="602" t="s">
        <v>65</v>
      </c>
      <c r="AT60" s="603"/>
      <c r="AU60" s="603"/>
      <c r="AV60" s="604"/>
      <c r="AW60" s="602"/>
      <c r="AX60" s="603"/>
      <c r="AY60" s="603"/>
      <c r="AZ60" s="605"/>
      <c r="BA60" s="46"/>
      <c r="BB60" s="46"/>
      <c r="BC60" s="46"/>
      <c r="BD60" s="46"/>
      <c r="BE60" s="46"/>
      <c r="BF60" s="46"/>
      <c r="BG60" s="51"/>
      <c r="BH60" s="51"/>
    </row>
    <row r="61" spans="1:60" s="53" customFormat="1" ht="18" customHeight="1">
      <c r="A61" s="51"/>
      <c r="B61" s="452"/>
      <c r="C61" s="452"/>
      <c r="D61" s="452"/>
      <c r="E61" s="452"/>
      <c r="F61" s="452"/>
      <c r="G61" s="452"/>
      <c r="H61" s="452"/>
      <c r="I61" s="452"/>
      <c r="J61" s="452"/>
      <c r="K61" s="453"/>
      <c r="L61" s="441" t="s">
        <v>405</v>
      </c>
      <c r="M61" s="442"/>
      <c r="N61" s="599"/>
      <c r="O61" s="600"/>
      <c r="P61" s="477"/>
      <c r="Q61" s="432"/>
      <c r="R61" s="433"/>
      <c r="S61" s="433"/>
      <c r="T61" s="434"/>
      <c r="U61" s="432"/>
      <c r="V61" s="433"/>
      <c r="W61" s="433"/>
      <c r="X61" s="434"/>
      <c r="Y61" s="432"/>
      <c r="Z61" s="433"/>
      <c r="AA61" s="433"/>
      <c r="AB61" s="434"/>
      <c r="AC61" s="432"/>
      <c r="AD61" s="433"/>
      <c r="AE61" s="433"/>
      <c r="AF61" s="434"/>
      <c r="AG61" s="432"/>
      <c r="AH61" s="433"/>
      <c r="AI61" s="433"/>
      <c r="AJ61" s="434"/>
      <c r="AK61" s="432"/>
      <c r="AL61" s="433"/>
      <c r="AM61" s="433"/>
      <c r="AN61" s="434"/>
      <c r="AO61" s="432"/>
      <c r="AP61" s="433"/>
      <c r="AQ61" s="433"/>
      <c r="AR61" s="434"/>
      <c r="AS61" s="432"/>
      <c r="AT61" s="433"/>
      <c r="AU61" s="433"/>
      <c r="AV61" s="434"/>
      <c r="AW61" s="432"/>
      <c r="AX61" s="433"/>
      <c r="AY61" s="433"/>
      <c r="AZ61" s="601"/>
      <c r="BA61" s="46"/>
      <c r="BB61" s="46"/>
      <c r="BC61" s="46"/>
      <c r="BD61" s="46"/>
      <c r="BE61" s="46"/>
      <c r="BF61" s="46"/>
      <c r="BG61" s="51"/>
      <c r="BH61" s="51"/>
    </row>
    <row r="62" spans="1:60" s="53" customFormat="1" ht="18" customHeight="1">
      <c r="A62" s="51"/>
      <c r="B62" s="452"/>
      <c r="C62" s="452"/>
      <c r="D62" s="452"/>
      <c r="E62" s="452"/>
      <c r="F62" s="452"/>
      <c r="G62" s="452"/>
      <c r="H62" s="452"/>
      <c r="I62" s="452"/>
      <c r="J62" s="452"/>
      <c r="K62" s="453"/>
      <c r="L62" s="441" t="s">
        <v>406</v>
      </c>
      <c r="M62" s="442"/>
      <c r="N62" s="599"/>
      <c r="O62" s="600"/>
      <c r="P62" s="47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8"/>
      <c r="BA62" s="46"/>
      <c r="BB62" s="46"/>
      <c r="BC62" s="46"/>
      <c r="BD62" s="46"/>
      <c r="BE62" s="46"/>
      <c r="BF62" s="46"/>
      <c r="BG62" s="51"/>
      <c r="BH62" s="51"/>
    </row>
    <row r="63" spans="1:60" s="53" customFormat="1" ht="33" customHeight="1">
      <c r="A63" s="51"/>
      <c r="B63" s="452" t="s">
        <v>554</v>
      </c>
      <c r="C63" s="452"/>
      <c r="D63" s="452"/>
      <c r="E63" s="452"/>
      <c r="F63" s="452"/>
      <c r="G63" s="452"/>
      <c r="H63" s="452"/>
      <c r="I63" s="452"/>
      <c r="J63" s="452"/>
      <c r="K63" s="453"/>
      <c r="L63" s="441" t="s">
        <v>371</v>
      </c>
      <c r="M63" s="442"/>
      <c r="N63" s="606" t="s">
        <v>65</v>
      </c>
      <c r="O63" s="418"/>
      <c r="P63" s="607"/>
      <c r="Q63" s="602" t="s">
        <v>65</v>
      </c>
      <c r="R63" s="603"/>
      <c r="S63" s="603"/>
      <c r="T63" s="604"/>
      <c r="U63" s="602" t="s">
        <v>65</v>
      </c>
      <c r="V63" s="603"/>
      <c r="W63" s="603"/>
      <c r="X63" s="604"/>
      <c r="Y63" s="602"/>
      <c r="Z63" s="603"/>
      <c r="AA63" s="603"/>
      <c r="AB63" s="604"/>
      <c r="AC63" s="602" t="s">
        <v>65</v>
      </c>
      <c r="AD63" s="603"/>
      <c r="AE63" s="603"/>
      <c r="AF63" s="604"/>
      <c r="AG63" s="602" t="s">
        <v>65</v>
      </c>
      <c r="AH63" s="603"/>
      <c r="AI63" s="603"/>
      <c r="AJ63" s="604"/>
      <c r="AK63" s="602"/>
      <c r="AL63" s="603"/>
      <c r="AM63" s="603"/>
      <c r="AN63" s="604"/>
      <c r="AO63" s="602" t="s">
        <v>65</v>
      </c>
      <c r="AP63" s="603"/>
      <c r="AQ63" s="603"/>
      <c r="AR63" s="604"/>
      <c r="AS63" s="602" t="s">
        <v>65</v>
      </c>
      <c r="AT63" s="603"/>
      <c r="AU63" s="603"/>
      <c r="AV63" s="604"/>
      <c r="AW63" s="602"/>
      <c r="AX63" s="603"/>
      <c r="AY63" s="603"/>
      <c r="AZ63" s="605"/>
      <c r="BA63" s="46"/>
      <c r="BB63" s="46"/>
      <c r="BC63" s="46"/>
      <c r="BD63" s="46"/>
      <c r="BE63" s="46"/>
      <c r="BF63" s="46"/>
      <c r="BG63" s="51"/>
      <c r="BH63" s="51"/>
    </row>
    <row r="64" spans="1:60" s="53" customFormat="1" ht="18" customHeight="1">
      <c r="A64" s="51"/>
      <c r="B64" s="452"/>
      <c r="C64" s="452"/>
      <c r="D64" s="452"/>
      <c r="E64" s="452"/>
      <c r="F64" s="452"/>
      <c r="G64" s="452"/>
      <c r="H64" s="452"/>
      <c r="I64" s="452"/>
      <c r="J64" s="452"/>
      <c r="K64" s="453"/>
      <c r="L64" s="441" t="s">
        <v>534</v>
      </c>
      <c r="M64" s="442"/>
      <c r="N64" s="599"/>
      <c r="O64" s="600"/>
      <c r="P64" s="477"/>
      <c r="Q64" s="432"/>
      <c r="R64" s="433"/>
      <c r="S64" s="433"/>
      <c r="T64" s="434"/>
      <c r="U64" s="432"/>
      <c r="V64" s="433"/>
      <c r="W64" s="433"/>
      <c r="X64" s="434"/>
      <c r="Y64" s="432"/>
      <c r="Z64" s="433"/>
      <c r="AA64" s="433"/>
      <c r="AB64" s="434"/>
      <c r="AC64" s="432"/>
      <c r="AD64" s="433"/>
      <c r="AE64" s="433"/>
      <c r="AF64" s="434"/>
      <c r="AG64" s="432"/>
      <c r="AH64" s="433"/>
      <c r="AI64" s="433"/>
      <c r="AJ64" s="434"/>
      <c r="AK64" s="432"/>
      <c r="AL64" s="433"/>
      <c r="AM64" s="433"/>
      <c r="AN64" s="434"/>
      <c r="AO64" s="432"/>
      <c r="AP64" s="433"/>
      <c r="AQ64" s="433"/>
      <c r="AR64" s="434"/>
      <c r="AS64" s="432"/>
      <c r="AT64" s="433"/>
      <c r="AU64" s="433"/>
      <c r="AV64" s="434"/>
      <c r="AW64" s="432"/>
      <c r="AX64" s="433"/>
      <c r="AY64" s="433"/>
      <c r="AZ64" s="601"/>
      <c r="BA64" s="46"/>
      <c r="BB64" s="46"/>
      <c r="BC64" s="46"/>
      <c r="BD64" s="46"/>
      <c r="BE64" s="46"/>
      <c r="BF64" s="46"/>
      <c r="BG64" s="51"/>
      <c r="BH64" s="51"/>
    </row>
    <row r="65" spans="1:60" s="53" customFormat="1" ht="18" customHeight="1">
      <c r="A65" s="51"/>
      <c r="B65" s="452"/>
      <c r="C65" s="452"/>
      <c r="D65" s="452"/>
      <c r="E65" s="452"/>
      <c r="F65" s="452"/>
      <c r="G65" s="452"/>
      <c r="H65" s="452"/>
      <c r="I65" s="452"/>
      <c r="J65" s="452"/>
      <c r="K65" s="453"/>
      <c r="L65" s="441" t="s">
        <v>535</v>
      </c>
      <c r="M65" s="442"/>
      <c r="N65" s="599"/>
      <c r="O65" s="600"/>
      <c r="P65" s="47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8"/>
      <c r="BA65" s="46"/>
      <c r="BB65" s="46"/>
      <c r="BC65" s="46"/>
      <c r="BD65" s="46"/>
      <c r="BE65" s="46"/>
      <c r="BF65" s="46"/>
      <c r="BG65" s="51"/>
      <c r="BH65" s="51"/>
    </row>
    <row r="66" spans="1:60" s="53" customFormat="1" ht="33" customHeight="1">
      <c r="A66" s="51"/>
      <c r="B66" s="452" t="s">
        <v>555</v>
      </c>
      <c r="C66" s="452"/>
      <c r="D66" s="452"/>
      <c r="E66" s="452"/>
      <c r="F66" s="452"/>
      <c r="G66" s="452"/>
      <c r="H66" s="452"/>
      <c r="I66" s="452"/>
      <c r="J66" s="452"/>
      <c r="K66" s="453"/>
      <c r="L66" s="441" t="s">
        <v>389</v>
      </c>
      <c r="M66" s="442"/>
      <c r="N66" s="606" t="s">
        <v>65</v>
      </c>
      <c r="O66" s="418"/>
      <c r="P66" s="607"/>
      <c r="Q66" s="602" t="s">
        <v>65</v>
      </c>
      <c r="R66" s="603"/>
      <c r="S66" s="603"/>
      <c r="T66" s="604"/>
      <c r="U66" s="602" t="s">
        <v>65</v>
      </c>
      <c r="V66" s="603"/>
      <c r="W66" s="603"/>
      <c r="X66" s="604"/>
      <c r="Y66" s="602"/>
      <c r="Z66" s="603"/>
      <c r="AA66" s="603"/>
      <c r="AB66" s="604"/>
      <c r="AC66" s="602" t="s">
        <v>65</v>
      </c>
      <c r="AD66" s="603"/>
      <c r="AE66" s="603"/>
      <c r="AF66" s="604"/>
      <c r="AG66" s="602" t="s">
        <v>65</v>
      </c>
      <c r="AH66" s="603"/>
      <c r="AI66" s="603"/>
      <c r="AJ66" s="604"/>
      <c r="AK66" s="602"/>
      <c r="AL66" s="603"/>
      <c r="AM66" s="603"/>
      <c r="AN66" s="604"/>
      <c r="AO66" s="602" t="s">
        <v>65</v>
      </c>
      <c r="AP66" s="603"/>
      <c r="AQ66" s="603"/>
      <c r="AR66" s="604"/>
      <c r="AS66" s="602" t="s">
        <v>65</v>
      </c>
      <c r="AT66" s="603"/>
      <c r="AU66" s="603"/>
      <c r="AV66" s="604"/>
      <c r="AW66" s="602"/>
      <c r="AX66" s="603"/>
      <c r="AY66" s="603"/>
      <c r="AZ66" s="605"/>
      <c r="BA66" s="46"/>
      <c r="BB66" s="46"/>
      <c r="BC66" s="46"/>
      <c r="BD66" s="46"/>
      <c r="BE66" s="46"/>
      <c r="BF66" s="46"/>
      <c r="BG66" s="51"/>
      <c r="BH66" s="51"/>
    </row>
    <row r="67" spans="1:60" s="53" customFormat="1" ht="18" customHeight="1">
      <c r="A67" s="51"/>
      <c r="B67" s="452"/>
      <c r="C67" s="452"/>
      <c r="D67" s="452"/>
      <c r="E67" s="452"/>
      <c r="F67" s="452"/>
      <c r="G67" s="452"/>
      <c r="H67" s="452"/>
      <c r="I67" s="452"/>
      <c r="J67" s="452"/>
      <c r="K67" s="453"/>
      <c r="L67" s="441" t="s">
        <v>537</v>
      </c>
      <c r="M67" s="442"/>
      <c r="N67" s="599"/>
      <c r="O67" s="600"/>
      <c r="P67" s="477"/>
      <c r="Q67" s="432"/>
      <c r="R67" s="433"/>
      <c r="S67" s="433"/>
      <c r="T67" s="434"/>
      <c r="U67" s="432"/>
      <c r="V67" s="433"/>
      <c r="W67" s="433"/>
      <c r="X67" s="434"/>
      <c r="Y67" s="432"/>
      <c r="Z67" s="433"/>
      <c r="AA67" s="433"/>
      <c r="AB67" s="434"/>
      <c r="AC67" s="432"/>
      <c r="AD67" s="433"/>
      <c r="AE67" s="433"/>
      <c r="AF67" s="434"/>
      <c r="AG67" s="432"/>
      <c r="AH67" s="433"/>
      <c r="AI67" s="433"/>
      <c r="AJ67" s="434"/>
      <c r="AK67" s="432"/>
      <c r="AL67" s="433"/>
      <c r="AM67" s="433"/>
      <c r="AN67" s="434"/>
      <c r="AO67" s="432"/>
      <c r="AP67" s="433"/>
      <c r="AQ67" s="433"/>
      <c r="AR67" s="434"/>
      <c r="AS67" s="432"/>
      <c r="AT67" s="433"/>
      <c r="AU67" s="433"/>
      <c r="AV67" s="434"/>
      <c r="AW67" s="432"/>
      <c r="AX67" s="433"/>
      <c r="AY67" s="433"/>
      <c r="AZ67" s="601"/>
      <c r="BA67" s="46"/>
      <c r="BB67" s="46"/>
      <c r="BC67" s="46"/>
      <c r="BD67" s="46"/>
      <c r="BE67" s="46"/>
      <c r="BF67" s="46"/>
      <c r="BG67" s="51"/>
      <c r="BH67" s="51"/>
    </row>
    <row r="68" spans="1:60" s="53" customFormat="1" ht="18" customHeight="1">
      <c r="A68" s="51"/>
      <c r="B68" s="452"/>
      <c r="C68" s="452"/>
      <c r="D68" s="452"/>
      <c r="E68" s="452"/>
      <c r="F68" s="452"/>
      <c r="G68" s="452"/>
      <c r="H68" s="452"/>
      <c r="I68" s="452"/>
      <c r="J68" s="452"/>
      <c r="K68" s="453"/>
      <c r="L68" s="441" t="s">
        <v>538</v>
      </c>
      <c r="M68" s="442"/>
      <c r="N68" s="599"/>
      <c r="O68" s="600"/>
      <c r="P68" s="477"/>
      <c r="Q68" s="597"/>
      <c r="R68" s="597"/>
      <c r="S68" s="597"/>
      <c r="T68" s="597"/>
      <c r="U68" s="597"/>
      <c r="V68" s="597"/>
      <c r="W68" s="597"/>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8"/>
      <c r="BA68" s="46"/>
      <c r="BB68" s="46"/>
      <c r="BC68" s="46"/>
      <c r="BD68" s="46"/>
      <c r="BE68" s="46"/>
      <c r="BF68" s="46"/>
      <c r="BG68" s="51"/>
      <c r="BH68" s="51"/>
    </row>
    <row r="69" spans="1:60" s="53" customFormat="1" ht="18" customHeight="1" thickBot="1">
      <c r="A69" s="51"/>
      <c r="B69" s="428" t="s">
        <v>379</v>
      </c>
      <c r="C69" s="428"/>
      <c r="D69" s="428"/>
      <c r="E69" s="428"/>
      <c r="F69" s="428"/>
      <c r="G69" s="428"/>
      <c r="H69" s="428"/>
      <c r="I69" s="428"/>
      <c r="J69" s="428"/>
      <c r="K69" s="530"/>
      <c r="L69" s="474">
        <v>9000</v>
      </c>
      <c r="M69" s="475"/>
      <c r="N69" s="594" t="s">
        <v>65</v>
      </c>
      <c r="O69" s="595"/>
      <c r="P69" s="596"/>
      <c r="Q69" s="590" t="s">
        <v>65</v>
      </c>
      <c r="R69" s="591"/>
      <c r="S69" s="591"/>
      <c r="T69" s="592"/>
      <c r="U69" s="590" t="s">
        <v>65</v>
      </c>
      <c r="V69" s="591"/>
      <c r="W69" s="591"/>
      <c r="X69" s="592"/>
      <c r="Y69" s="590"/>
      <c r="Z69" s="591"/>
      <c r="AA69" s="591"/>
      <c r="AB69" s="592"/>
      <c r="AC69" s="590" t="s">
        <v>65</v>
      </c>
      <c r="AD69" s="591"/>
      <c r="AE69" s="591"/>
      <c r="AF69" s="592"/>
      <c r="AG69" s="590" t="s">
        <v>65</v>
      </c>
      <c r="AH69" s="591"/>
      <c r="AI69" s="591"/>
      <c r="AJ69" s="592"/>
      <c r="AK69" s="590"/>
      <c r="AL69" s="591"/>
      <c r="AM69" s="591"/>
      <c r="AN69" s="592"/>
      <c r="AO69" s="590" t="s">
        <v>65</v>
      </c>
      <c r="AP69" s="591"/>
      <c r="AQ69" s="591"/>
      <c r="AR69" s="592"/>
      <c r="AS69" s="590" t="s">
        <v>65</v>
      </c>
      <c r="AT69" s="591"/>
      <c r="AU69" s="591"/>
      <c r="AV69" s="592"/>
      <c r="AW69" s="590"/>
      <c r="AX69" s="591"/>
      <c r="AY69" s="591"/>
      <c r="AZ69" s="593"/>
      <c r="BA69" s="73"/>
      <c r="BB69" s="73"/>
      <c r="BC69" s="73"/>
      <c r="BD69" s="73"/>
      <c r="BE69" s="73"/>
      <c r="BF69" s="73"/>
      <c r="BG69" s="51"/>
      <c r="BH69" s="51"/>
    </row>
    <row r="70" spans="2:52" s="43" customFormat="1" ht="15" customHeight="1">
      <c r="B70" s="74"/>
      <c r="C70" s="74"/>
      <c r="D70" s="74"/>
      <c r="E70" s="74"/>
      <c r="F70" s="74"/>
      <c r="G70" s="74"/>
      <c r="H70" s="74"/>
      <c r="I70" s="74"/>
      <c r="J70" s="74"/>
      <c r="K70" s="74"/>
      <c r="L70" s="74"/>
      <c r="M70" s="74"/>
      <c r="N70" s="74"/>
      <c r="O70" s="74"/>
      <c r="P70" s="74"/>
      <c r="Q70" s="74"/>
      <c r="R70" s="74"/>
      <c r="S70" s="75"/>
      <c r="T70" s="75"/>
      <c r="U70" s="76"/>
      <c r="V70" s="76"/>
      <c r="W70" s="76"/>
      <c r="X70" s="76"/>
      <c r="Y70" s="76"/>
      <c r="Z70" s="76"/>
      <c r="AA70" s="76"/>
      <c r="AB70" s="76"/>
      <c r="AC70" s="58"/>
      <c r="AD70" s="58"/>
      <c r="AE70" s="58"/>
      <c r="AF70" s="58"/>
      <c r="AG70" s="58"/>
      <c r="AH70" s="58"/>
      <c r="AI70" s="58"/>
      <c r="AJ70" s="58"/>
      <c r="AK70" s="56"/>
      <c r="AL70" s="56"/>
      <c r="AM70" s="56"/>
      <c r="AN70" s="56"/>
      <c r="AO70" s="56"/>
      <c r="AP70" s="56"/>
      <c r="AQ70" s="56"/>
      <c r="AR70" s="56"/>
      <c r="AS70" s="56"/>
      <c r="AT70" s="56"/>
      <c r="AU70" s="56"/>
      <c r="AV70" s="56"/>
      <c r="AW70" s="56"/>
      <c r="AX70" s="56"/>
      <c r="AY70" s="56"/>
      <c r="AZ70" s="56"/>
    </row>
    <row r="71" spans="1:53" s="43" customFormat="1" ht="19.5" customHeight="1">
      <c r="A71" s="47"/>
      <c r="B71" s="124"/>
      <c r="C71" s="124"/>
      <c r="D71" s="124"/>
      <c r="E71" s="124"/>
      <c r="F71" s="124"/>
      <c r="G71" s="124"/>
      <c r="H71" s="124"/>
      <c r="I71" s="124"/>
      <c r="J71" s="122"/>
      <c r="K71" s="122"/>
      <c r="L71" s="122"/>
      <c r="M71" s="122"/>
      <c r="N71" s="122"/>
      <c r="O71" s="122"/>
      <c r="P71" s="122"/>
      <c r="Q71" s="122"/>
      <c r="R71" s="57"/>
      <c r="S71" s="57"/>
      <c r="T71" s="57"/>
      <c r="U71" s="57"/>
      <c r="V71" s="57"/>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row>
    <row r="72" spans="1:52" s="61" customFormat="1" ht="18" customHeight="1">
      <c r="A72" s="47"/>
      <c r="B72" s="59"/>
      <c r="C72" s="420" t="s">
        <v>346</v>
      </c>
      <c r="D72" s="420"/>
      <c r="E72" s="420"/>
      <c r="F72" s="420"/>
      <c r="G72" s="420"/>
      <c r="H72" s="420"/>
      <c r="I72" s="121"/>
      <c r="J72" s="426" t="s">
        <v>691</v>
      </c>
      <c r="K72" s="427"/>
      <c r="L72" s="427"/>
      <c r="M72" s="427"/>
      <c r="N72" s="427"/>
      <c r="O72" s="427"/>
      <c r="P72" s="427"/>
      <c r="Q72" s="427"/>
      <c r="R72" s="427"/>
      <c r="S72" s="427"/>
      <c r="T72" s="427"/>
      <c r="U72" s="427"/>
      <c r="V72" s="427"/>
      <c r="W72" s="427"/>
      <c r="X72" s="427"/>
      <c r="Y72" s="427"/>
      <c r="Z72" s="121"/>
      <c r="AA72" s="121"/>
      <c r="AB72" s="426" t="s">
        <v>348</v>
      </c>
      <c r="AC72" s="427"/>
      <c r="AD72" s="427"/>
      <c r="AE72" s="427"/>
      <c r="AF72" s="427"/>
      <c r="AG72" s="427"/>
      <c r="AH72" s="427"/>
      <c r="AI72" s="47"/>
      <c r="AJ72" s="47"/>
      <c r="AK72" s="427" t="s">
        <v>347</v>
      </c>
      <c r="AL72" s="427"/>
      <c r="AM72" s="427"/>
      <c r="AN72" s="427"/>
      <c r="AO72" s="427"/>
      <c r="AP72" s="427"/>
      <c r="AQ72" s="427"/>
      <c r="AR72" s="427"/>
      <c r="AS72" s="427"/>
      <c r="AT72" s="427"/>
      <c r="AU72" s="427"/>
      <c r="AV72" s="427"/>
      <c r="AW72" s="427"/>
      <c r="AX72" s="427"/>
      <c r="AY72" s="427"/>
      <c r="AZ72" s="427"/>
    </row>
    <row r="73" spans="1:52" s="61" customFormat="1" ht="18" customHeight="1">
      <c r="A73" s="47"/>
      <c r="B73" s="59"/>
      <c r="C73" s="420" t="s">
        <v>380</v>
      </c>
      <c r="D73" s="420"/>
      <c r="E73" s="420"/>
      <c r="F73" s="420"/>
      <c r="G73" s="420"/>
      <c r="H73" s="420"/>
      <c r="I73" s="121"/>
      <c r="J73" s="416" t="s">
        <v>15</v>
      </c>
      <c r="K73" s="416"/>
      <c r="L73" s="416"/>
      <c r="M73" s="416"/>
      <c r="N73" s="416"/>
      <c r="O73" s="416"/>
      <c r="P73" s="416"/>
      <c r="Q73" s="416"/>
      <c r="R73" s="416"/>
      <c r="S73" s="416"/>
      <c r="T73" s="416"/>
      <c r="U73" s="416"/>
      <c r="V73" s="416"/>
      <c r="W73" s="416"/>
      <c r="X73" s="416"/>
      <c r="Y73" s="416"/>
      <c r="Z73" s="62"/>
      <c r="AA73" s="62"/>
      <c r="AB73" s="416" t="s">
        <v>13</v>
      </c>
      <c r="AC73" s="416"/>
      <c r="AD73" s="416"/>
      <c r="AE73" s="416"/>
      <c r="AF73" s="416"/>
      <c r="AG73" s="416"/>
      <c r="AH73" s="416"/>
      <c r="AI73" s="63"/>
      <c r="AJ73" s="63"/>
      <c r="AK73" s="416" t="s">
        <v>14</v>
      </c>
      <c r="AL73" s="416"/>
      <c r="AM73" s="416"/>
      <c r="AN73" s="416"/>
      <c r="AO73" s="416"/>
      <c r="AP73" s="416"/>
      <c r="AQ73" s="416"/>
      <c r="AR73" s="416"/>
      <c r="AS73" s="416"/>
      <c r="AT73" s="416"/>
      <c r="AU73" s="416"/>
      <c r="AV73" s="416"/>
      <c r="AW73" s="416"/>
      <c r="AX73" s="416"/>
      <c r="AY73" s="416"/>
      <c r="AZ73" s="416"/>
    </row>
    <row r="74" spans="1:52" s="61" customFormat="1" ht="18" customHeight="1">
      <c r="A74" s="43"/>
      <c r="B74" s="59"/>
      <c r="C74" s="121"/>
      <c r="D74" s="121"/>
      <c r="E74" s="121"/>
      <c r="F74" s="121"/>
      <c r="G74" s="121"/>
      <c r="H74" s="121"/>
      <c r="I74" s="121"/>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3"/>
      <c r="AJ74" s="62"/>
      <c r="AK74" s="62"/>
      <c r="AL74" s="62"/>
      <c r="AM74" s="62"/>
      <c r="AN74" s="62"/>
      <c r="AO74" s="62"/>
      <c r="AP74" s="62"/>
      <c r="AQ74" s="62"/>
      <c r="AR74" s="62"/>
      <c r="AS74" s="62"/>
      <c r="AT74" s="62"/>
      <c r="AU74" s="62"/>
      <c r="AV74" s="62"/>
      <c r="AW74" s="62"/>
      <c r="AX74" s="62"/>
      <c r="AY74" s="62"/>
      <c r="AZ74" s="62"/>
    </row>
    <row r="75" spans="2:52" s="61" customFormat="1" ht="18" customHeight="1">
      <c r="B75" s="59"/>
      <c r="C75" s="420" t="s">
        <v>325</v>
      </c>
      <c r="D75" s="420"/>
      <c r="E75" s="420"/>
      <c r="F75" s="420"/>
      <c r="G75" s="420"/>
      <c r="H75" s="420"/>
      <c r="I75" s="121"/>
      <c r="J75" s="421" t="s">
        <v>692</v>
      </c>
      <c r="K75" s="422"/>
      <c r="L75" s="422"/>
      <c r="M75" s="422"/>
      <c r="N75" s="422"/>
      <c r="O75" s="422"/>
      <c r="P75" s="422"/>
      <c r="Q75" s="422"/>
      <c r="R75" s="422"/>
      <c r="S75" s="422"/>
      <c r="T75" s="422"/>
      <c r="U75" s="422"/>
      <c r="V75" s="422"/>
      <c r="W75" s="422"/>
      <c r="X75" s="422"/>
      <c r="Y75" s="422"/>
      <c r="Z75" s="62"/>
      <c r="AA75" s="62"/>
      <c r="AB75" s="421" t="s">
        <v>693</v>
      </c>
      <c r="AC75" s="422"/>
      <c r="AD75" s="422"/>
      <c r="AE75" s="422"/>
      <c r="AF75" s="422"/>
      <c r="AG75" s="422"/>
      <c r="AH75" s="422"/>
      <c r="AI75" s="422"/>
      <c r="AJ75" s="422"/>
      <c r="AK75" s="422"/>
      <c r="AL75" s="422"/>
      <c r="AM75" s="422"/>
      <c r="AN75" s="422"/>
      <c r="AO75" s="63"/>
      <c r="AP75" s="63"/>
      <c r="AQ75" s="423" t="s">
        <v>706</v>
      </c>
      <c r="AR75" s="424"/>
      <c r="AS75" s="424"/>
      <c r="AT75" s="424"/>
      <c r="AU75" s="424"/>
      <c r="AV75" s="424"/>
      <c r="AW75" s="424"/>
      <c r="AX75" s="424"/>
      <c r="AY75" s="424"/>
      <c r="AZ75" s="424"/>
    </row>
    <row r="76" spans="2:52" s="61" customFormat="1" ht="18" customHeight="1">
      <c r="B76" s="59"/>
      <c r="C76" s="415"/>
      <c r="D76" s="415"/>
      <c r="E76" s="415"/>
      <c r="F76" s="415"/>
      <c r="G76" s="415"/>
      <c r="H76" s="415"/>
      <c r="I76" s="121"/>
      <c r="J76" s="416" t="s">
        <v>15</v>
      </c>
      <c r="K76" s="416"/>
      <c r="L76" s="416"/>
      <c r="M76" s="416"/>
      <c r="N76" s="416"/>
      <c r="O76" s="416"/>
      <c r="P76" s="416"/>
      <c r="Q76" s="416"/>
      <c r="R76" s="416"/>
      <c r="S76" s="416"/>
      <c r="T76" s="416"/>
      <c r="U76" s="416"/>
      <c r="V76" s="416"/>
      <c r="W76" s="416"/>
      <c r="X76" s="416"/>
      <c r="Y76" s="416"/>
      <c r="Z76" s="62"/>
      <c r="AA76" s="62"/>
      <c r="AB76" s="416" t="s">
        <v>326</v>
      </c>
      <c r="AC76" s="416"/>
      <c r="AD76" s="416"/>
      <c r="AE76" s="416"/>
      <c r="AF76" s="416"/>
      <c r="AG76" s="416"/>
      <c r="AH76" s="416"/>
      <c r="AI76" s="416"/>
      <c r="AJ76" s="416"/>
      <c r="AK76" s="416"/>
      <c r="AL76" s="416"/>
      <c r="AM76" s="416"/>
      <c r="AN76" s="416"/>
      <c r="AO76" s="63"/>
      <c r="AP76" s="63"/>
      <c r="AQ76" s="416" t="s">
        <v>339</v>
      </c>
      <c r="AR76" s="416"/>
      <c r="AS76" s="416"/>
      <c r="AT76" s="416"/>
      <c r="AU76" s="416"/>
      <c r="AV76" s="416"/>
      <c r="AW76" s="416"/>
      <c r="AX76" s="416"/>
      <c r="AY76" s="416"/>
      <c r="AZ76" s="416"/>
    </row>
    <row r="77" spans="2:52" s="61" customFormat="1" ht="18" customHeight="1">
      <c r="B77" s="59"/>
      <c r="C77" s="121"/>
      <c r="D77" s="121"/>
      <c r="E77" s="121"/>
      <c r="F77" s="121"/>
      <c r="G77" s="121"/>
      <c r="H77" s="121"/>
      <c r="I77" s="121"/>
      <c r="J77" s="64"/>
      <c r="K77" s="64"/>
      <c r="L77" s="64"/>
      <c r="M77" s="64"/>
      <c r="N77" s="64"/>
      <c r="O77" s="64"/>
      <c r="P77" s="64"/>
      <c r="Q77" s="64"/>
      <c r="R77" s="64"/>
      <c r="S77" s="64"/>
      <c r="T77" s="64"/>
      <c r="U77" s="64"/>
      <c r="V77" s="64"/>
      <c r="W77" s="64"/>
      <c r="X77" s="64"/>
      <c r="Y77" s="64"/>
      <c r="Z77" s="121"/>
      <c r="AA77" s="121"/>
      <c r="AB77" s="64"/>
      <c r="AC77" s="64"/>
      <c r="AD77" s="64"/>
      <c r="AE77" s="64"/>
      <c r="AF77" s="64"/>
      <c r="AG77" s="64"/>
      <c r="AH77" s="64"/>
      <c r="AI77" s="64"/>
      <c r="AJ77" s="64"/>
      <c r="AK77" s="64"/>
      <c r="AL77" s="64"/>
      <c r="AM77" s="64"/>
      <c r="AN77" s="64"/>
      <c r="AO77" s="47"/>
      <c r="AP77" s="47"/>
      <c r="AQ77" s="64"/>
      <c r="AR77" s="64"/>
      <c r="AS77" s="64"/>
      <c r="AT77" s="64"/>
      <c r="AU77" s="64"/>
      <c r="AV77" s="64"/>
      <c r="AW77" s="64"/>
      <c r="AX77" s="64"/>
      <c r="AY77" s="64"/>
      <c r="AZ77" s="64"/>
    </row>
    <row r="78" spans="2:53" s="61" customFormat="1" ht="18" customHeight="1">
      <c r="B78" s="47"/>
      <c r="C78" s="65" t="s">
        <v>381</v>
      </c>
      <c r="D78" s="417" t="s">
        <v>593</v>
      </c>
      <c r="E78" s="418"/>
      <c r="F78" s="121" t="s">
        <v>381</v>
      </c>
      <c r="G78" s="120"/>
      <c r="H78" s="417" t="s">
        <v>694</v>
      </c>
      <c r="I78" s="418"/>
      <c r="J78" s="418"/>
      <c r="K78" s="418"/>
      <c r="L78" s="418"/>
      <c r="M78" s="418"/>
      <c r="N78" s="67"/>
      <c r="O78" s="68"/>
      <c r="P78" s="69">
        <v>20</v>
      </c>
      <c r="Q78" s="419">
        <v>19</v>
      </c>
      <c r="R78" s="419"/>
      <c r="S78" s="121" t="s">
        <v>9</v>
      </c>
      <c r="T78" s="67"/>
      <c r="U78" s="67"/>
      <c r="V78" s="67"/>
      <c r="W78" s="67"/>
      <c r="X78" s="47"/>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47"/>
      <c r="AW78" s="47"/>
      <c r="AX78" s="47"/>
      <c r="AY78" s="47"/>
      <c r="AZ78" s="47"/>
      <c r="BA78" s="47"/>
    </row>
    <row r="79" spans="1:18" s="47" customFormat="1" ht="18" customHeight="1">
      <c r="A79" s="61"/>
      <c r="D79" s="414"/>
      <c r="E79" s="414"/>
      <c r="H79" s="414"/>
      <c r="I79" s="414"/>
      <c r="J79" s="414"/>
      <c r="K79" s="414"/>
      <c r="L79" s="414"/>
      <c r="M79" s="414"/>
      <c r="Q79" s="414"/>
      <c r="R79" s="414"/>
    </row>
  </sheetData>
  <sheetProtection/>
  <mergeCells count="571">
    <mergeCell ref="A1:AZ1"/>
    <mergeCell ref="AP2:AZ2"/>
    <mergeCell ref="A4:AZ4"/>
    <mergeCell ref="A6:K6"/>
    <mergeCell ref="L6:AZ6"/>
    <mergeCell ref="A7:K7"/>
    <mergeCell ref="L7:AZ7"/>
    <mergeCell ref="A8:K8"/>
    <mergeCell ref="L8:AZ8"/>
    <mergeCell ref="A9:K9"/>
    <mergeCell ref="B11:AZ11"/>
    <mergeCell ref="B13:Y15"/>
    <mergeCell ref="Z13:AB15"/>
    <mergeCell ref="AC13:AZ13"/>
    <mergeCell ref="AC14:AJ15"/>
    <mergeCell ref="AK14:AR15"/>
    <mergeCell ref="AS14: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1:AZ21"/>
    <mergeCell ref="B23:K24"/>
    <mergeCell ref="L23:M24"/>
    <mergeCell ref="N23:P24"/>
    <mergeCell ref="Q23:AB23"/>
    <mergeCell ref="AC23:AN23"/>
    <mergeCell ref="AO23:AZ23"/>
    <mergeCell ref="Q24:T24"/>
    <mergeCell ref="U24:X24"/>
    <mergeCell ref="Y24:AB24"/>
    <mergeCell ref="AC24:AF24"/>
    <mergeCell ref="AG24:AJ24"/>
    <mergeCell ref="AK24:AN24"/>
    <mergeCell ref="AO24:AR24"/>
    <mergeCell ref="AS24:AV24"/>
    <mergeCell ref="AW24:AZ24"/>
    <mergeCell ref="B25:K25"/>
    <mergeCell ref="L25:M25"/>
    <mergeCell ref="N25:P25"/>
    <mergeCell ref="Q25:T25"/>
    <mergeCell ref="U25:X25"/>
    <mergeCell ref="Y25:AB25"/>
    <mergeCell ref="AC25:AF25"/>
    <mergeCell ref="AG25:AJ25"/>
    <mergeCell ref="AK25:AN25"/>
    <mergeCell ref="AO25:AR25"/>
    <mergeCell ref="AS25:AV25"/>
    <mergeCell ref="AW25:AZ25"/>
    <mergeCell ref="B26:K26"/>
    <mergeCell ref="L26:M26"/>
    <mergeCell ref="N26:P26"/>
    <mergeCell ref="Q26:T26"/>
    <mergeCell ref="U26:X26"/>
    <mergeCell ref="Y26:AB26"/>
    <mergeCell ref="AC26:AF26"/>
    <mergeCell ref="AG26:AJ26"/>
    <mergeCell ref="AK26:AN26"/>
    <mergeCell ref="AO26:AR26"/>
    <mergeCell ref="AS26:AV26"/>
    <mergeCell ref="AW26:AZ26"/>
    <mergeCell ref="B27:K27"/>
    <mergeCell ref="L27:M27"/>
    <mergeCell ref="N27:P27"/>
    <mergeCell ref="Q27:T27"/>
    <mergeCell ref="U27:X27"/>
    <mergeCell ref="Y27:AB27"/>
    <mergeCell ref="AC27:AF27"/>
    <mergeCell ref="AG27:AJ27"/>
    <mergeCell ref="AK27:AN27"/>
    <mergeCell ref="AO27:AR27"/>
    <mergeCell ref="AS27:AV27"/>
    <mergeCell ref="AW27:AZ27"/>
    <mergeCell ref="B28:K28"/>
    <mergeCell ref="L28:M28"/>
    <mergeCell ref="N28:P28"/>
    <mergeCell ref="Q28:T28"/>
    <mergeCell ref="U28:X28"/>
    <mergeCell ref="Y28:AB28"/>
    <mergeCell ref="AC28:AF28"/>
    <mergeCell ref="AG28:AJ28"/>
    <mergeCell ref="AK28:AN28"/>
    <mergeCell ref="AO28:AR28"/>
    <mergeCell ref="AS28:AV28"/>
    <mergeCell ref="AW28:AZ28"/>
    <mergeCell ref="B29:K29"/>
    <mergeCell ref="L29:M29"/>
    <mergeCell ref="N29:P29"/>
    <mergeCell ref="Q29:T29"/>
    <mergeCell ref="U29:X29"/>
    <mergeCell ref="Y29:AB29"/>
    <mergeCell ref="AC29:AF29"/>
    <mergeCell ref="AG29:AJ29"/>
    <mergeCell ref="AK29:AN29"/>
    <mergeCell ref="AO29:AR29"/>
    <mergeCell ref="AS29:AV29"/>
    <mergeCell ref="AW29:AZ29"/>
    <mergeCell ref="B30:K30"/>
    <mergeCell ref="L30:M30"/>
    <mergeCell ref="N30:P30"/>
    <mergeCell ref="Q30:T30"/>
    <mergeCell ref="U30:X30"/>
    <mergeCell ref="Y30:AB30"/>
    <mergeCell ref="AC30:AF30"/>
    <mergeCell ref="AG30:AJ30"/>
    <mergeCell ref="AK30:AN30"/>
    <mergeCell ref="AO30:AR30"/>
    <mergeCell ref="AS30:AV30"/>
    <mergeCell ref="AW30:AZ30"/>
    <mergeCell ref="B31:K31"/>
    <mergeCell ref="L31:M31"/>
    <mergeCell ref="N31:P31"/>
    <mergeCell ref="Q31:T31"/>
    <mergeCell ref="U31:X31"/>
    <mergeCell ref="Y31:AB31"/>
    <mergeCell ref="AC31:AF31"/>
    <mergeCell ref="AG31:AJ31"/>
    <mergeCell ref="AK31:AN31"/>
    <mergeCell ref="AO31:AR31"/>
    <mergeCell ref="AS31:AV31"/>
    <mergeCell ref="AW31:AZ31"/>
    <mergeCell ref="B32:K32"/>
    <mergeCell ref="L32:M32"/>
    <mergeCell ref="N32:P32"/>
    <mergeCell ref="Q32:T32"/>
    <mergeCell ref="U32:X32"/>
    <mergeCell ref="Y32:AB32"/>
    <mergeCell ref="AC32:AF32"/>
    <mergeCell ref="AG32:AJ32"/>
    <mergeCell ref="AK32:AN32"/>
    <mergeCell ref="AO32:AR32"/>
    <mergeCell ref="AS32:AV32"/>
    <mergeCell ref="AW32:AZ32"/>
    <mergeCell ref="B33:K33"/>
    <mergeCell ref="L33:M33"/>
    <mergeCell ref="N33:P33"/>
    <mergeCell ref="Q33:T33"/>
    <mergeCell ref="U33:X33"/>
    <mergeCell ref="Y33:AB33"/>
    <mergeCell ref="AC33:AF33"/>
    <mergeCell ref="AG33:AJ33"/>
    <mergeCell ref="AK33:AN33"/>
    <mergeCell ref="AO33:AR33"/>
    <mergeCell ref="AS33:AV33"/>
    <mergeCell ref="AW33:AZ33"/>
    <mergeCell ref="B34:K34"/>
    <mergeCell ref="L34:M34"/>
    <mergeCell ref="N34:P34"/>
    <mergeCell ref="Q34:T34"/>
    <mergeCell ref="U34:X34"/>
    <mergeCell ref="Y34:AB34"/>
    <mergeCell ref="AC34:AF34"/>
    <mergeCell ref="AG34:AJ34"/>
    <mergeCell ref="AK34:AN34"/>
    <mergeCell ref="AO34:AR34"/>
    <mergeCell ref="AS34:AV34"/>
    <mergeCell ref="AW34:AZ34"/>
    <mergeCell ref="B35:K35"/>
    <mergeCell ref="L35:M35"/>
    <mergeCell ref="N35:P35"/>
    <mergeCell ref="Q35:T35"/>
    <mergeCell ref="U35:X35"/>
    <mergeCell ref="Y35:AB35"/>
    <mergeCell ref="AC35:AF35"/>
    <mergeCell ref="AG35:AJ35"/>
    <mergeCell ref="AK35:AN35"/>
    <mergeCell ref="AO35:AR35"/>
    <mergeCell ref="AS35:AV35"/>
    <mergeCell ref="AW35:AZ35"/>
    <mergeCell ref="B36:K36"/>
    <mergeCell ref="L36:M36"/>
    <mergeCell ref="N36:P36"/>
    <mergeCell ref="Q36:T36"/>
    <mergeCell ref="U36:X36"/>
    <mergeCell ref="Y36:AB36"/>
    <mergeCell ref="AC36:AF36"/>
    <mergeCell ref="AG36:AJ36"/>
    <mergeCell ref="AK36:AN36"/>
    <mergeCell ref="AO36:AR36"/>
    <mergeCell ref="AS36:AV36"/>
    <mergeCell ref="AW36:AZ36"/>
    <mergeCell ref="B37:K37"/>
    <mergeCell ref="L37:M37"/>
    <mergeCell ref="N37:P37"/>
    <mergeCell ref="Q37:T37"/>
    <mergeCell ref="U37:X37"/>
    <mergeCell ref="Y37:AB37"/>
    <mergeCell ref="AC37:AF37"/>
    <mergeCell ref="AG37:AJ37"/>
    <mergeCell ref="AK37:AN37"/>
    <mergeCell ref="AO37:AR37"/>
    <mergeCell ref="AS37:AV37"/>
    <mergeCell ref="AW37:AZ37"/>
    <mergeCell ref="B38:K38"/>
    <mergeCell ref="L38:M38"/>
    <mergeCell ref="N38:P38"/>
    <mergeCell ref="Q38:T38"/>
    <mergeCell ref="U38:X38"/>
    <mergeCell ref="Y38:AB38"/>
    <mergeCell ref="AC38:AF38"/>
    <mergeCell ref="AG38:AJ38"/>
    <mergeCell ref="AK38:AN38"/>
    <mergeCell ref="AO38:AR38"/>
    <mergeCell ref="AS38:AV38"/>
    <mergeCell ref="AW38:AZ38"/>
    <mergeCell ref="B39:K39"/>
    <mergeCell ref="L39:M39"/>
    <mergeCell ref="N39:P39"/>
    <mergeCell ref="Q39:T39"/>
    <mergeCell ref="U39:X39"/>
    <mergeCell ref="Y39:AB39"/>
    <mergeCell ref="AC39:AF39"/>
    <mergeCell ref="AG39:AJ39"/>
    <mergeCell ref="AK39:AN39"/>
    <mergeCell ref="AO39:AR39"/>
    <mergeCell ref="AS39:AV39"/>
    <mergeCell ref="AW39:AZ39"/>
    <mergeCell ref="B40:K40"/>
    <mergeCell ref="L40:M40"/>
    <mergeCell ref="N40:P40"/>
    <mergeCell ref="Q40:T40"/>
    <mergeCell ref="U40:X40"/>
    <mergeCell ref="Y40:AB40"/>
    <mergeCell ref="AC40:AF40"/>
    <mergeCell ref="AG40:AJ40"/>
    <mergeCell ref="AK40:AN40"/>
    <mergeCell ref="AO40:AR40"/>
    <mergeCell ref="AS40:AV40"/>
    <mergeCell ref="AW40:AZ40"/>
    <mergeCell ref="B41:K41"/>
    <mergeCell ref="L41:M41"/>
    <mergeCell ref="N41:P41"/>
    <mergeCell ref="Q41:T41"/>
    <mergeCell ref="U41:X41"/>
    <mergeCell ref="Y41:AB41"/>
    <mergeCell ref="AC41:AF41"/>
    <mergeCell ref="AG41:AJ41"/>
    <mergeCell ref="AK41:AN41"/>
    <mergeCell ref="AO41:AR41"/>
    <mergeCell ref="AS41:AV41"/>
    <mergeCell ref="AW41:AZ41"/>
    <mergeCell ref="B42:K42"/>
    <mergeCell ref="L42:M42"/>
    <mergeCell ref="N42:P42"/>
    <mergeCell ref="Q42:T42"/>
    <mergeCell ref="U42:X42"/>
    <mergeCell ref="Y42:AB42"/>
    <mergeCell ref="AC42:AF42"/>
    <mergeCell ref="AG42:AJ42"/>
    <mergeCell ref="AK42:AN42"/>
    <mergeCell ref="AO42:AR42"/>
    <mergeCell ref="AS42:AV42"/>
    <mergeCell ref="AW42:AZ42"/>
    <mergeCell ref="B43:K43"/>
    <mergeCell ref="L43:M43"/>
    <mergeCell ref="N43:P43"/>
    <mergeCell ref="Q43:T43"/>
    <mergeCell ref="U43:X43"/>
    <mergeCell ref="Y43:AB43"/>
    <mergeCell ref="AC43:AF43"/>
    <mergeCell ref="AG43:AJ43"/>
    <mergeCell ref="AK43:AN43"/>
    <mergeCell ref="AO43:AR43"/>
    <mergeCell ref="AS43:AV43"/>
    <mergeCell ref="AW43:AZ43"/>
    <mergeCell ref="B44:K44"/>
    <mergeCell ref="L44:M44"/>
    <mergeCell ref="N44:P44"/>
    <mergeCell ref="Q44:T44"/>
    <mergeCell ref="U44:X44"/>
    <mergeCell ref="Y44:AB44"/>
    <mergeCell ref="AC44:AF44"/>
    <mergeCell ref="AG44:AJ44"/>
    <mergeCell ref="AK44:AN44"/>
    <mergeCell ref="AO44:AR44"/>
    <mergeCell ref="AS44:AV44"/>
    <mergeCell ref="AW44:AZ44"/>
    <mergeCell ref="B45:K45"/>
    <mergeCell ref="L45:M45"/>
    <mergeCell ref="N45:P45"/>
    <mergeCell ref="Q45:T45"/>
    <mergeCell ref="U45:X45"/>
    <mergeCell ref="Y45:AB45"/>
    <mergeCell ref="AC45:AF45"/>
    <mergeCell ref="AG45:AJ45"/>
    <mergeCell ref="AK45:AN45"/>
    <mergeCell ref="AO45:AR45"/>
    <mergeCell ref="AS45:AV45"/>
    <mergeCell ref="AW45:AZ45"/>
    <mergeCell ref="B46:K46"/>
    <mergeCell ref="L46:M46"/>
    <mergeCell ref="N46:P46"/>
    <mergeCell ref="Q46:T46"/>
    <mergeCell ref="U46:X46"/>
    <mergeCell ref="Y46:AB46"/>
    <mergeCell ref="AC46:AF46"/>
    <mergeCell ref="AG46:AJ46"/>
    <mergeCell ref="AK46:AN46"/>
    <mergeCell ref="AO46:AR46"/>
    <mergeCell ref="AS46:AV46"/>
    <mergeCell ref="AW46:AZ46"/>
    <mergeCell ref="B47:K47"/>
    <mergeCell ref="L47:M47"/>
    <mergeCell ref="N47:P47"/>
    <mergeCell ref="Q47:T47"/>
    <mergeCell ref="U47:X47"/>
    <mergeCell ref="Y47:AB47"/>
    <mergeCell ref="AC47:AF47"/>
    <mergeCell ref="AG47:AJ47"/>
    <mergeCell ref="AK47:AN47"/>
    <mergeCell ref="AO47:AR47"/>
    <mergeCell ref="AS47:AV47"/>
    <mergeCell ref="AW47:AZ47"/>
    <mergeCell ref="B48:K48"/>
    <mergeCell ref="L48:M48"/>
    <mergeCell ref="N48:P48"/>
    <mergeCell ref="Q48:T48"/>
    <mergeCell ref="U48:X48"/>
    <mergeCell ref="Y48:AB48"/>
    <mergeCell ref="AC48:AF48"/>
    <mergeCell ref="AG48:AJ48"/>
    <mergeCell ref="AK48:AN48"/>
    <mergeCell ref="AO48:AR48"/>
    <mergeCell ref="AS48:AV48"/>
    <mergeCell ref="AW48:AZ48"/>
    <mergeCell ref="B49:K49"/>
    <mergeCell ref="L49:M49"/>
    <mergeCell ref="N49:P49"/>
    <mergeCell ref="Q49:T49"/>
    <mergeCell ref="U49:X49"/>
    <mergeCell ref="Y49:AB49"/>
    <mergeCell ref="AC49:AF49"/>
    <mergeCell ref="AG49:AJ49"/>
    <mergeCell ref="AK49:AN49"/>
    <mergeCell ref="AO49:AR49"/>
    <mergeCell ref="AS49:AV49"/>
    <mergeCell ref="AW49:AZ49"/>
    <mergeCell ref="B50:K50"/>
    <mergeCell ref="L50:M50"/>
    <mergeCell ref="N50:P50"/>
    <mergeCell ref="Q50:T50"/>
    <mergeCell ref="U50:X50"/>
    <mergeCell ref="Y50:AB50"/>
    <mergeCell ref="AC50:AF50"/>
    <mergeCell ref="AG50:AJ50"/>
    <mergeCell ref="AK50:AN50"/>
    <mergeCell ref="AO50:AR50"/>
    <mergeCell ref="AS50:AV50"/>
    <mergeCell ref="AW50:AZ50"/>
    <mergeCell ref="B52:AZ52"/>
    <mergeCell ref="B54:K55"/>
    <mergeCell ref="L54:M55"/>
    <mergeCell ref="N54:P55"/>
    <mergeCell ref="Q54:AB54"/>
    <mergeCell ref="AC54:AN54"/>
    <mergeCell ref="AO54:AZ54"/>
    <mergeCell ref="Q55:T55"/>
    <mergeCell ref="U55:X55"/>
    <mergeCell ref="Y55:AB55"/>
    <mergeCell ref="AC55:AF55"/>
    <mergeCell ref="AG55:AJ55"/>
    <mergeCell ref="AK55:AN55"/>
    <mergeCell ref="AO55:AR55"/>
    <mergeCell ref="AS55:AV55"/>
    <mergeCell ref="AW55:AZ55"/>
    <mergeCell ref="B56:K56"/>
    <mergeCell ref="L56:M56"/>
    <mergeCell ref="N56:P56"/>
    <mergeCell ref="Q56:T56"/>
    <mergeCell ref="U56:X56"/>
    <mergeCell ref="Y56:AB56"/>
    <mergeCell ref="AC56:AF56"/>
    <mergeCell ref="AG56:AJ56"/>
    <mergeCell ref="AK56:AN56"/>
    <mergeCell ref="AO56:AR56"/>
    <mergeCell ref="AS56:AV56"/>
    <mergeCell ref="AW56:AZ56"/>
    <mergeCell ref="B57:K57"/>
    <mergeCell ref="L57:M57"/>
    <mergeCell ref="N57:P57"/>
    <mergeCell ref="Q57:T57"/>
    <mergeCell ref="U57:X57"/>
    <mergeCell ref="Y57:AB57"/>
    <mergeCell ref="AC57:AF57"/>
    <mergeCell ref="AG57:AJ57"/>
    <mergeCell ref="AK57:AN57"/>
    <mergeCell ref="AO57:AR57"/>
    <mergeCell ref="AS57:AV57"/>
    <mergeCell ref="AW57:AZ57"/>
    <mergeCell ref="B58:K58"/>
    <mergeCell ref="L58:M58"/>
    <mergeCell ref="N58:P58"/>
    <mergeCell ref="Q58:T58"/>
    <mergeCell ref="U58:X58"/>
    <mergeCell ref="Y58:AB58"/>
    <mergeCell ref="AC58:AF58"/>
    <mergeCell ref="AG58:AJ58"/>
    <mergeCell ref="AK58:AN58"/>
    <mergeCell ref="AO58:AR58"/>
    <mergeCell ref="AS58:AV58"/>
    <mergeCell ref="AW58:AZ58"/>
    <mergeCell ref="B59:K59"/>
    <mergeCell ref="L59:M59"/>
    <mergeCell ref="N59:P59"/>
    <mergeCell ref="Q59:T59"/>
    <mergeCell ref="U59:X59"/>
    <mergeCell ref="Y59:AB59"/>
    <mergeCell ref="AC59:AF59"/>
    <mergeCell ref="AG59:AJ59"/>
    <mergeCell ref="AK59:AN59"/>
    <mergeCell ref="AO59:AR59"/>
    <mergeCell ref="AS59:AV59"/>
    <mergeCell ref="AW59:AZ59"/>
    <mergeCell ref="B60:K60"/>
    <mergeCell ref="L60:M60"/>
    <mergeCell ref="N60:P60"/>
    <mergeCell ref="Q60:T60"/>
    <mergeCell ref="U60:X60"/>
    <mergeCell ref="Y60:AB60"/>
    <mergeCell ref="AC60:AF60"/>
    <mergeCell ref="AG60:AJ60"/>
    <mergeCell ref="AK60:AN60"/>
    <mergeCell ref="AO60:AR60"/>
    <mergeCell ref="AS60:AV60"/>
    <mergeCell ref="AW60:AZ60"/>
    <mergeCell ref="B61:K61"/>
    <mergeCell ref="L61:M61"/>
    <mergeCell ref="N61:P61"/>
    <mergeCell ref="Q61:T61"/>
    <mergeCell ref="U61:X61"/>
    <mergeCell ref="Y61:AB61"/>
    <mergeCell ref="AC61:AF61"/>
    <mergeCell ref="AG61:AJ61"/>
    <mergeCell ref="AK61:AN61"/>
    <mergeCell ref="AO61:AR61"/>
    <mergeCell ref="AS61:AV61"/>
    <mergeCell ref="AW61:AZ61"/>
    <mergeCell ref="B62:K62"/>
    <mergeCell ref="L62:M62"/>
    <mergeCell ref="N62:P62"/>
    <mergeCell ref="Q62:T62"/>
    <mergeCell ref="U62:X62"/>
    <mergeCell ref="Y62:AB62"/>
    <mergeCell ref="AC62:AF62"/>
    <mergeCell ref="AG62:AJ62"/>
    <mergeCell ref="AK62:AN62"/>
    <mergeCell ref="AO62:AR62"/>
    <mergeCell ref="AS62:AV62"/>
    <mergeCell ref="AW62:AZ62"/>
    <mergeCell ref="B63:K63"/>
    <mergeCell ref="L63:M63"/>
    <mergeCell ref="N63:P63"/>
    <mergeCell ref="Q63:T63"/>
    <mergeCell ref="U63:X63"/>
    <mergeCell ref="Y63:AB63"/>
    <mergeCell ref="AC63:AF63"/>
    <mergeCell ref="AG63:AJ63"/>
    <mergeCell ref="AK63:AN63"/>
    <mergeCell ref="AO63:AR63"/>
    <mergeCell ref="AS63:AV63"/>
    <mergeCell ref="AW63:AZ63"/>
    <mergeCell ref="B64:K64"/>
    <mergeCell ref="L64:M64"/>
    <mergeCell ref="N64:P64"/>
    <mergeCell ref="Q64:T64"/>
    <mergeCell ref="U64:X64"/>
    <mergeCell ref="Y64:AB64"/>
    <mergeCell ref="AC64:AF64"/>
    <mergeCell ref="AG64:AJ64"/>
    <mergeCell ref="AK64:AN64"/>
    <mergeCell ref="AO64:AR64"/>
    <mergeCell ref="AS64:AV64"/>
    <mergeCell ref="AW64:AZ64"/>
    <mergeCell ref="B65:K65"/>
    <mergeCell ref="L65:M65"/>
    <mergeCell ref="N65:P65"/>
    <mergeCell ref="Q65:T65"/>
    <mergeCell ref="U65:X65"/>
    <mergeCell ref="Y65:AB65"/>
    <mergeCell ref="AC65:AF65"/>
    <mergeCell ref="AG65:AJ65"/>
    <mergeCell ref="AK65:AN65"/>
    <mergeCell ref="AO65:AR65"/>
    <mergeCell ref="AS65:AV65"/>
    <mergeCell ref="AW65:AZ65"/>
    <mergeCell ref="B66:K66"/>
    <mergeCell ref="L66:M66"/>
    <mergeCell ref="N66:P66"/>
    <mergeCell ref="Q66:T66"/>
    <mergeCell ref="U66:X66"/>
    <mergeCell ref="Y66:AB66"/>
    <mergeCell ref="AC66:AF66"/>
    <mergeCell ref="AG66:AJ66"/>
    <mergeCell ref="AK66:AN66"/>
    <mergeCell ref="AO66:AR66"/>
    <mergeCell ref="AS66:AV66"/>
    <mergeCell ref="AW66:AZ66"/>
    <mergeCell ref="B67:K67"/>
    <mergeCell ref="L67:M67"/>
    <mergeCell ref="N67:P67"/>
    <mergeCell ref="Q67:T67"/>
    <mergeCell ref="U67:X67"/>
    <mergeCell ref="Y67:AB67"/>
    <mergeCell ref="AC67:AF67"/>
    <mergeCell ref="AG67:AJ67"/>
    <mergeCell ref="AK67:AN67"/>
    <mergeCell ref="AO67:AR67"/>
    <mergeCell ref="AS67:AV67"/>
    <mergeCell ref="AW67:AZ67"/>
    <mergeCell ref="B68:K68"/>
    <mergeCell ref="L68:M68"/>
    <mergeCell ref="N68:P68"/>
    <mergeCell ref="Q68:T68"/>
    <mergeCell ref="U68:X68"/>
    <mergeCell ref="Y68:AB68"/>
    <mergeCell ref="AC68:AF68"/>
    <mergeCell ref="AG68:AJ68"/>
    <mergeCell ref="AK68:AN68"/>
    <mergeCell ref="AO68:AR68"/>
    <mergeCell ref="AS68:AV68"/>
    <mergeCell ref="AW68:AZ68"/>
    <mergeCell ref="B69:K69"/>
    <mergeCell ref="L69:M69"/>
    <mergeCell ref="N69:P69"/>
    <mergeCell ref="Q69:T69"/>
    <mergeCell ref="U69:X69"/>
    <mergeCell ref="Y69:AB69"/>
    <mergeCell ref="AC69:AF69"/>
    <mergeCell ref="AG69:AJ69"/>
    <mergeCell ref="AK69:AN69"/>
    <mergeCell ref="AO69:AR69"/>
    <mergeCell ref="AS69:AV69"/>
    <mergeCell ref="AW69:AZ69"/>
    <mergeCell ref="C72:H72"/>
    <mergeCell ref="J72:Y72"/>
    <mergeCell ref="AB72:AH72"/>
    <mergeCell ref="AK72:AZ72"/>
    <mergeCell ref="C73:H73"/>
    <mergeCell ref="J73:Y73"/>
    <mergeCell ref="AB73:AH73"/>
    <mergeCell ref="AK73:AZ73"/>
    <mergeCell ref="C75:H75"/>
    <mergeCell ref="J75:Y75"/>
    <mergeCell ref="AB75:AN75"/>
    <mergeCell ref="AQ75:AZ75"/>
    <mergeCell ref="C76:H76"/>
    <mergeCell ref="J76:Y76"/>
    <mergeCell ref="AB76:AN76"/>
    <mergeCell ref="AQ76:AZ76"/>
    <mergeCell ref="D78:E78"/>
    <mergeCell ref="H78:M78"/>
    <mergeCell ref="Q78:R78"/>
    <mergeCell ref="D79:E79"/>
    <mergeCell ref="H79:M79"/>
    <mergeCell ref="Q79:R7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J152"/>
  <sheetViews>
    <sheetView zoomScalePageLayoutView="0" workbookViewId="0" topLeftCell="A135">
      <selection activeCell="A148" sqref="A148:IV148"/>
    </sheetView>
  </sheetViews>
  <sheetFormatPr defaultColWidth="0.875" defaultRowHeight="12.75"/>
  <cols>
    <col min="1" max="52" width="3.875" style="35" customWidth="1"/>
    <col min="53" max="16384" width="0.875" style="35" customWidth="1"/>
  </cols>
  <sheetData>
    <row r="1" spans="1:52" ht="52.5" customHeight="1">
      <c r="A1" s="70"/>
      <c r="B1" s="524" t="s">
        <v>1051</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row>
    <row r="2" spans="1:53" ht="49.5" customHeight="1">
      <c r="A2" s="526" t="s">
        <v>721</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37"/>
    </row>
    <row r="3" s="38" customFormat="1" ht="15" customHeight="1"/>
    <row r="4" spans="1:53" ht="30" customHeight="1">
      <c r="A4" s="40" t="s">
        <v>354</v>
      </c>
      <c r="B4" s="40"/>
      <c r="C4" s="40"/>
      <c r="D4" s="40"/>
      <c r="E4" s="40"/>
      <c r="F4" s="40"/>
      <c r="G4" s="40"/>
      <c r="H4" s="40"/>
      <c r="I4" s="40"/>
      <c r="J4" s="40"/>
      <c r="K4" s="40"/>
      <c r="L4" s="527" t="s">
        <v>747</v>
      </c>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39"/>
    </row>
    <row r="5" spans="1:53" ht="15" customHeight="1">
      <c r="A5" s="40" t="s">
        <v>355</v>
      </c>
      <c r="B5" s="40"/>
      <c r="C5" s="40"/>
      <c r="D5" s="40"/>
      <c r="E5" s="40"/>
      <c r="F5" s="40"/>
      <c r="G5" s="40"/>
      <c r="H5" s="40"/>
      <c r="I5" s="40"/>
      <c r="J5" s="40"/>
      <c r="K5" s="40"/>
      <c r="L5" s="522" t="s">
        <v>412</v>
      </c>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40"/>
    </row>
    <row r="6" spans="1:53" ht="15" customHeight="1">
      <c r="A6" s="40"/>
      <c r="B6" s="40"/>
      <c r="C6" s="40"/>
      <c r="D6" s="40"/>
      <c r="E6" s="40"/>
      <c r="F6" s="40"/>
      <c r="G6" s="40"/>
      <c r="H6" s="40"/>
      <c r="I6" s="40"/>
      <c r="J6" s="40"/>
      <c r="K6" s="40"/>
      <c r="L6" s="700" t="s">
        <v>356</v>
      </c>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80"/>
    </row>
    <row r="7" spans="1:53" s="38" customFormat="1" ht="15" customHeight="1">
      <c r="A7" s="40" t="s">
        <v>357</v>
      </c>
      <c r="B7" s="40"/>
      <c r="C7" s="40"/>
      <c r="D7" s="40"/>
      <c r="E7" s="40"/>
      <c r="F7" s="40"/>
      <c r="G7" s="40"/>
      <c r="H7" s="40"/>
      <c r="I7" s="40"/>
      <c r="J7" s="40"/>
      <c r="K7" s="40"/>
      <c r="L7" s="42" t="s">
        <v>383</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ht="18.75" customHeight="1"/>
    <row r="9" spans="2:52" s="43" customFormat="1" ht="15">
      <c r="B9" s="484" t="s">
        <v>434</v>
      </c>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4"/>
      <c r="AU9" s="44"/>
      <c r="AV9" s="44"/>
      <c r="AW9" s="44"/>
      <c r="AX9" s="44"/>
      <c r="AY9" s="44"/>
      <c r="AZ9" s="44"/>
    </row>
    <row r="10" s="43" customFormat="1" ht="7.5" customHeight="1">
      <c r="BA10" s="50"/>
    </row>
    <row r="11" spans="2:53" s="43" customFormat="1" ht="24.75" customHeight="1">
      <c r="B11" s="450" t="s">
        <v>52</v>
      </c>
      <c r="C11" s="450"/>
      <c r="D11" s="450"/>
      <c r="E11" s="450"/>
      <c r="F11" s="450"/>
      <c r="G11" s="450"/>
      <c r="H11" s="450"/>
      <c r="I11" s="450"/>
      <c r="J11" s="450"/>
      <c r="K11" s="450"/>
      <c r="L11" s="450"/>
      <c r="M11" s="450"/>
      <c r="N11" s="450"/>
      <c r="O11" s="459" t="s">
        <v>401</v>
      </c>
      <c r="P11" s="459"/>
      <c r="Q11" s="459" t="s">
        <v>435</v>
      </c>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50"/>
    </row>
    <row r="12" spans="1:60" s="53" customFormat="1" ht="19.5" customHeight="1">
      <c r="A12" s="51"/>
      <c r="B12" s="518"/>
      <c r="C12" s="518"/>
      <c r="D12" s="518"/>
      <c r="E12" s="518"/>
      <c r="F12" s="518"/>
      <c r="G12" s="518"/>
      <c r="H12" s="518"/>
      <c r="I12" s="518"/>
      <c r="J12" s="518"/>
      <c r="K12" s="518"/>
      <c r="L12" s="518"/>
      <c r="M12" s="518"/>
      <c r="N12" s="518"/>
      <c r="O12" s="459"/>
      <c r="P12" s="459"/>
      <c r="Q12" s="449" t="s">
        <v>436</v>
      </c>
      <c r="R12" s="450"/>
      <c r="S12" s="450"/>
      <c r="T12" s="450"/>
      <c r="U12" s="450"/>
      <c r="V12" s="450"/>
      <c r="W12" s="450"/>
      <c r="X12" s="450"/>
      <c r="Y12" s="450"/>
      <c r="Z12" s="450"/>
      <c r="AA12" s="450"/>
      <c r="AB12" s="451"/>
      <c r="AC12" s="435" t="s">
        <v>58</v>
      </c>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56"/>
      <c r="BA12" s="52"/>
      <c r="BB12" s="52"/>
      <c r="BC12" s="52"/>
      <c r="BD12" s="52"/>
      <c r="BE12" s="52"/>
      <c r="BF12" s="52"/>
      <c r="BG12" s="51"/>
      <c r="BH12" s="51"/>
    </row>
    <row r="13" spans="1:60" s="53" customFormat="1" ht="39.75" customHeight="1">
      <c r="A13" s="51"/>
      <c r="B13" s="518"/>
      <c r="C13" s="518"/>
      <c r="D13" s="518"/>
      <c r="E13" s="518"/>
      <c r="F13" s="518"/>
      <c r="G13" s="518"/>
      <c r="H13" s="518"/>
      <c r="I13" s="518"/>
      <c r="J13" s="518"/>
      <c r="K13" s="518"/>
      <c r="L13" s="518"/>
      <c r="M13" s="518"/>
      <c r="N13" s="518"/>
      <c r="O13" s="459"/>
      <c r="P13" s="459"/>
      <c r="Q13" s="481"/>
      <c r="R13" s="460"/>
      <c r="S13" s="460"/>
      <c r="T13" s="460"/>
      <c r="U13" s="460"/>
      <c r="V13" s="460"/>
      <c r="W13" s="460"/>
      <c r="X13" s="460"/>
      <c r="Y13" s="460"/>
      <c r="Z13" s="460"/>
      <c r="AA13" s="460"/>
      <c r="AB13" s="461"/>
      <c r="AC13" s="435" t="s">
        <v>437</v>
      </c>
      <c r="AD13" s="436"/>
      <c r="AE13" s="436"/>
      <c r="AF13" s="436"/>
      <c r="AG13" s="436"/>
      <c r="AH13" s="436"/>
      <c r="AI13" s="436"/>
      <c r="AJ13" s="436"/>
      <c r="AK13" s="436"/>
      <c r="AL13" s="436"/>
      <c r="AM13" s="436"/>
      <c r="AN13" s="456"/>
      <c r="AO13" s="435" t="s">
        <v>438</v>
      </c>
      <c r="AP13" s="436"/>
      <c r="AQ13" s="436"/>
      <c r="AR13" s="436"/>
      <c r="AS13" s="436"/>
      <c r="AT13" s="436"/>
      <c r="AU13" s="436"/>
      <c r="AV13" s="436"/>
      <c r="AW13" s="436"/>
      <c r="AX13" s="436"/>
      <c r="AY13" s="436"/>
      <c r="AZ13" s="456"/>
      <c r="BA13" s="52"/>
      <c r="BB13" s="52"/>
      <c r="BC13" s="52"/>
      <c r="BD13" s="52"/>
      <c r="BE13" s="52"/>
      <c r="BF13" s="52"/>
      <c r="BG13" s="51"/>
      <c r="BH13" s="51"/>
    </row>
    <row r="14" spans="1:60" s="53" customFormat="1" ht="79.5" customHeight="1">
      <c r="A14" s="51"/>
      <c r="B14" s="460"/>
      <c r="C14" s="460"/>
      <c r="D14" s="460"/>
      <c r="E14" s="460"/>
      <c r="F14" s="460"/>
      <c r="G14" s="460"/>
      <c r="H14" s="460"/>
      <c r="I14" s="460"/>
      <c r="J14" s="460"/>
      <c r="K14" s="460"/>
      <c r="L14" s="460"/>
      <c r="M14" s="460"/>
      <c r="N14" s="460"/>
      <c r="O14" s="459"/>
      <c r="P14" s="459"/>
      <c r="Q14" s="435" t="s">
        <v>722</v>
      </c>
      <c r="R14" s="436"/>
      <c r="S14" s="436"/>
      <c r="T14" s="456"/>
      <c r="U14" s="435" t="s">
        <v>714</v>
      </c>
      <c r="V14" s="436"/>
      <c r="W14" s="436"/>
      <c r="X14" s="456"/>
      <c r="Y14" s="435" t="s">
        <v>723</v>
      </c>
      <c r="Z14" s="436"/>
      <c r="AA14" s="436"/>
      <c r="AB14" s="456"/>
      <c r="AC14" s="435" t="s">
        <v>722</v>
      </c>
      <c r="AD14" s="436"/>
      <c r="AE14" s="436"/>
      <c r="AF14" s="456"/>
      <c r="AG14" s="435" t="s">
        <v>714</v>
      </c>
      <c r="AH14" s="436"/>
      <c r="AI14" s="436"/>
      <c r="AJ14" s="456"/>
      <c r="AK14" s="435" t="s">
        <v>723</v>
      </c>
      <c r="AL14" s="436"/>
      <c r="AM14" s="436"/>
      <c r="AN14" s="456"/>
      <c r="AO14" s="435" t="s">
        <v>722</v>
      </c>
      <c r="AP14" s="436"/>
      <c r="AQ14" s="436"/>
      <c r="AR14" s="456"/>
      <c r="AS14" s="435" t="s">
        <v>714</v>
      </c>
      <c r="AT14" s="436"/>
      <c r="AU14" s="436"/>
      <c r="AV14" s="456"/>
      <c r="AW14" s="435" t="s">
        <v>723</v>
      </c>
      <c r="AX14" s="436"/>
      <c r="AY14" s="436"/>
      <c r="AZ14" s="456"/>
      <c r="BA14" s="72"/>
      <c r="BB14" s="72"/>
      <c r="BC14" s="72"/>
      <c r="BD14" s="52"/>
      <c r="BE14" s="52"/>
      <c r="BF14" s="52"/>
      <c r="BG14" s="51"/>
      <c r="BH14" s="51"/>
    </row>
    <row r="15" spans="1:60" s="53" customFormat="1" ht="15.75" thickBot="1">
      <c r="A15" s="51"/>
      <c r="B15" s="532">
        <v>1</v>
      </c>
      <c r="C15" s="532"/>
      <c r="D15" s="532"/>
      <c r="E15" s="532"/>
      <c r="F15" s="532"/>
      <c r="G15" s="532"/>
      <c r="H15" s="532"/>
      <c r="I15" s="532"/>
      <c r="J15" s="532"/>
      <c r="K15" s="532"/>
      <c r="L15" s="532"/>
      <c r="M15" s="532"/>
      <c r="N15" s="438"/>
      <c r="O15" s="457">
        <v>2</v>
      </c>
      <c r="P15" s="458"/>
      <c r="Q15" s="449">
        <v>3</v>
      </c>
      <c r="R15" s="450"/>
      <c r="S15" s="450"/>
      <c r="T15" s="451"/>
      <c r="U15" s="449">
        <v>4</v>
      </c>
      <c r="V15" s="450"/>
      <c r="W15" s="450"/>
      <c r="X15" s="451"/>
      <c r="Y15" s="449">
        <v>5</v>
      </c>
      <c r="Z15" s="450"/>
      <c r="AA15" s="450"/>
      <c r="AB15" s="451"/>
      <c r="AC15" s="449">
        <v>6</v>
      </c>
      <c r="AD15" s="450"/>
      <c r="AE15" s="450"/>
      <c r="AF15" s="451"/>
      <c r="AG15" s="449">
        <v>7</v>
      </c>
      <c r="AH15" s="450"/>
      <c r="AI15" s="450"/>
      <c r="AJ15" s="451"/>
      <c r="AK15" s="449">
        <v>8</v>
      </c>
      <c r="AL15" s="450"/>
      <c r="AM15" s="450"/>
      <c r="AN15" s="451"/>
      <c r="AO15" s="449">
        <v>9</v>
      </c>
      <c r="AP15" s="450"/>
      <c r="AQ15" s="450"/>
      <c r="AR15" s="451"/>
      <c r="AS15" s="449">
        <v>10</v>
      </c>
      <c r="AT15" s="450"/>
      <c r="AU15" s="450"/>
      <c r="AV15" s="451"/>
      <c r="AW15" s="471">
        <v>11</v>
      </c>
      <c r="AX15" s="472"/>
      <c r="AY15" s="472"/>
      <c r="AZ15" s="478"/>
      <c r="BA15" s="46"/>
      <c r="BB15" s="46"/>
      <c r="BC15" s="46"/>
      <c r="BD15" s="46"/>
      <c r="BE15" s="46"/>
      <c r="BF15" s="46"/>
      <c r="BG15" s="51"/>
      <c r="BH15" s="51"/>
    </row>
    <row r="16" spans="1:60" s="53" customFormat="1" ht="66" customHeight="1">
      <c r="A16" s="51"/>
      <c r="B16" s="452" t="s">
        <v>439</v>
      </c>
      <c r="C16" s="452"/>
      <c r="D16" s="452"/>
      <c r="E16" s="452"/>
      <c r="F16" s="452"/>
      <c r="G16" s="452"/>
      <c r="H16" s="452"/>
      <c r="I16" s="452"/>
      <c r="J16" s="452"/>
      <c r="K16" s="452"/>
      <c r="L16" s="452"/>
      <c r="M16" s="452"/>
      <c r="N16" s="453"/>
      <c r="O16" s="698" t="s">
        <v>367</v>
      </c>
      <c r="P16" s="699"/>
      <c r="Q16" s="487">
        <f>AC16+AO16</f>
        <v>34668400</v>
      </c>
      <c r="R16" s="444"/>
      <c r="S16" s="444"/>
      <c r="T16" s="445"/>
      <c r="U16" s="487">
        <f>AG16+AS16</f>
        <v>34668400</v>
      </c>
      <c r="V16" s="444"/>
      <c r="W16" s="444"/>
      <c r="X16" s="445"/>
      <c r="Y16" s="487">
        <f>AK16+AW16</f>
        <v>34668400</v>
      </c>
      <c r="Z16" s="444"/>
      <c r="AA16" s="444"/>
      <c r="AB16" s="445"/>
      <c r="AC16" s="486">
        <f>AW56</f>
        <v>26657000</v>
      </c>
      <c r="AD16" s="444"/>
      <c r="AE16" s="444"/>
      <c r="AF16" s="445"/>
      <c r="AG16" s="486">
        <f>AW83</f>
        <v>26657000</v>
      </c>
      <c r="AH16" s="444"/>
      <c r="AI16" s="444"/>
      <c r="AJ16" s="445"/>
      <c r="AK16" s="486">
        <f>AW108</f>
        <v>26657000</v>
      </c>
      <c r="AL16" s="444"/>
      <c r="AM16" s="444"/>
      <c r="AN16" s="445"/>
      <c r="AO16" s="486">
        <f>AL143</f>
        <v>8011400</v>
      </c>
      <c r="AP16" s="444"/>
      <c r="AQ16" s="444"/>
      <c r="AR16" s="445"/>
      <c r="AS16" s="486">
        <f>AQ143</f>
        <v>8011400</v>
      </c>
      <c r="AT16" s="444"/>
      <c r="AU16" s="444"/>
      <c r="AV16" s="445"/>
      <c r="AW16" s="486">
        <f>AV143</f>
        <v>8011400</v>
      </c>
      <c r="AX16" s="444"/>
      <c r="AY16" s="444"/>
      <c r="AZ16" s="608"/>
      <c r="BA16" s="46"/>
      <c r="BB16" s="46"/>
      <c r="BC16" s="46"/>
      <c r="BD16" s="46"/>
      <c r="BE16" s="46"/>
      <c r="BF16" s="46"/>
      <c r="BG16" s="51"/>
      <c r="BH16" s="51"/>
    </row>
    <row r="17" spans="1:60" s="53" customFormat="1" ht="66" customHeight="1">
      <c r="A17" s="51"/>
      <c r="B17" s="452" t="s">
        <v>440</v>
      </c>
      <c r="C17" s="452"/>
      <c r="D17" s="452"/>
      <c r="E17" s="452"/>
      <c r="F17" s="452"/>
      <c r="G17" s="452"/>
      <c r="H17" s="452"/>
      <c r="I17" s="452"/>
      <c r="J17" s="452"/>
      <c r="K17" s="452"/>
      <c r="L17" s="452"/>
      <c r="M17" s="452"/>
      <c r="N17" s="453"/>
      <c r="O17" s="696" t="s">
        <v>369</v>
      </c>
      <c r="P17" s="697"/>
      <c r="Q17" s="433"/>
      <c r="R17" s="433"/>
      <c r="S17" s="433"/>
      <c r="T17" s="434"/>
      <c r="U17" s="432"/>
      <c r="V17" s="433"/>
      <c r="W17" s="433"/>
      <c r="X17" s="434"/>
      <c r="Y17" s="432"/>
      <c r="Z17" s="433"/>
      <c r="AA17" s="433"/>
      <c r="AB17" s="434"/>
      <c r="AC17" s="432"/>
      <c r="AD17" s="433"/>
      <c r="AE17" s="433"/>
      <c r="AF17" s="434"/>
      <c r="AG17" s="432"/>
      <c r="AH17" s="433"/>
      <c r="AI17" s="433"/>
      <c r="AJ17" s="434"/>
      <c r="AK17" s="432"/>
      <c r="AL17" s="433"/>
      <c r="AM17" s="433"/>
      <c r="AN17" s="434"/>
      <c r="AO17" s="432"/>
      <c r="AP17" s="433"/>
      <c r="AQ17" s="433"/>
      <c r="AR17" s="434"/>
      <c r="AS17" s="432"/>
      <c r="AT17" s="433"/>
      <c r="AU17" s="433"/>
      <c r="AV17" s="434"/>
      <c r="AW17" s="435"/>
      <c r="AX17" s="436"/>
      <c r="AY17" s="436"/>
      <c r="AZ17" s="437"/>
      <c r="BA17" s="46"/>
      <c r="BB17" s="46"/>
      <c r="BC17" s="46"/>
      <c r="BD17" s="46"/>
      <c r="BE17" s="46"/>
      <c r="BF17" s="46"/>
      <c r="BG17" s="51"/>
      <c r="BH17" s="51"/>
    </row>
    <row r="18" spans="1:60" s="53" customFormat="1" ht="21" customHeight="1">
      <c r="A18" s="51"/>
      <c r="B18" s="452" t="s">
        <v>441</v>
      </c>
      <c r="C18" s="452"/>
      <c r="D18" s="452"/>
      <c r="E18" s="452"/>
      <c r="F18" s="452"/>
      <c r="G18" s="452"/>
      <c r="H18" s="452"/>
      <c r="I18" s="452"/>
      <c r="J18" s="452"/>
      <c r="K18" s="452"/>
      <c r="L18" s="452"/>
      <c r="M18" s="452"/>
      <c r="N18" s="453"/>
      <c r="O18" s="696" t="s">
        <v>371</v>
      </c>
      <c r="P18" s="697"/>
      <c r="Q18" s="433"/>
      <c r="R18" s="433"/>
      <c r="S18" s="433"/>
      <c r="T18" s="434"/>
      <c r="U18" s="432"/>
      <c r="V18" s="433"/>
      <c r="W18" s="433"/>
      <c r="X18" s="434"/>
      <c r="Y18" s="432"/>
      <c r="Z18" s="433"/>
      <c r="AA18" s="433"/>
      <c r="AB18" s="434"/>
      <c r="AC18" s="432"/>
      <c r="AD18" s="433"/>
      <c r="AE18" s="433"/>
      <c r="AF18" s="434"/>
      <c r="AG18" s="432"/>
      <c r="AH18" s="433"/>
      <c r="AI18" s="433"/>
      <c r="AJ18" s="434"/>
      <c r="AK18" s="432"/>
      <c r="AL18" s="433"/>
      <c r="AM18" s="433"/>
      <c r="AN18" s="434"/>
      <c r="AO18" s="432"/>
      <c r="AP18" s="433"/>
      <c r="AQ18" s="433"/>
      <c r="AR18" s="434"/>
      <c r="AS18" s="432"/>
      <c r="AT18" s="433"/>
      <c r="AU18" s="433"/>
      <c r="AV18" s="434"/>
      <c r="AW18" s="435"/>
      <c r="AX18" s="436"/>
      <c r="AY18" s="436"/>
      <c r="AZ18" s="437"/>
      <c r="BA18" s="46"/>
      <c r="BB18" s="46"/>
      <c r="BC18" s="46"/>
      <c r="BD18" s="46"/>
      <c r="BE18" s="46"/>
      <c r="BF18" s="46"/>
      <c r="BG18" s="51"/>
      <c r="BH18" s="51"/>
    </row>
    <row r="19" spans="1:60" s="53" customFormat="1" ht="18" customHeight="1" thickBot="1">
      <c r="A19" s="51"/>
      <c r="B19" s="694" t="s">
        <v>372</v>
      </c>
      <c r="C19" s="694"/>
      <c r="D19" s="694"/>
      <c r="E19" s="694"/>
      <c r="F19" s="694"/>
      <c r="G19" s="694"/>
      <c r="H19" s="694"/>
      <c r="I19" s="694"/>
      <c r="J19" s="694"/>
      <c r="K19" s="694"/>
      <c r="L19" s="694"/>
      <c r="M19" s="694"/>
      <c r="N19" s="694"/>
      <c r="O19" s="691">
        <v>9000</v>
      </c>
      <c r="P19" s="692"/>
      <c r="Q19" s="695">
        <f>Q16</f>
        <v>34668400</v>
      </c>
      <c r="R19" s="469"/>
      <c r="S19" s="469"/>
      <c r="T19" s="470"/>
      <c r="U19" s="693">
        <f>U16</f>
        <v>34668400</v>
      </c>
      <c r="V19" s="469"/>
      <c r="W19" s="469"/>
      <c r="X19" s="470"/>
      <c r="Y19" s="693">
        <f>Y16</f>
        <v>34668400</v>
      </c>
      <c r="Z19" s="469"/>
      <c r="AA19" s="469"/>
      <c r="AB19" s="470"/>
      <c r="AC19" s="693">
        <f>AC16</f>
        <v>26657000</v>
      </c>
      <c r="AD19" s="469"/>
      <c r="AE19" s="469"/>
      <c r="AF19" s="470"/>
      <c r="AG19" s="693">
        <f>AG16</f>
        <v>26657000</v>
      </c>
      <c r="AH19" s="469"/>
      <c r="AI19" s="469"/>
      <c r="AJ19" s="470"/>
      <c r="AK19" s="693">
        <f>AK16</f>
        <v>26657000</v>
      </c>
      <c r="AL19" s="469"/>
      <c r="AM19" s="469"/>
      <c r="AN19" s="470"/>
      <c r="AO19" s="693">
        <f>AO16</f>
        <v>8011400</v>
      </c>
      <c r="AP19" s="469"/>
      <c r="AQ19" s="469"/>
      <c r="AR19" s="470"/>
      <c r="AS19" s="693">
        <f>AS16</f>
        <v>8011400</v>
      </c>
      <c r="AT19" s="469"/>
      <c r="AU19" s="469"/>
      <c r="AV19" s="470"/>
      <c r="AW19" s="497">
        <f>AW16</f>
        <v>8011400</v>
      </c>
      <c r="AX19" s="472"/>
      <c r="AY19" s="472"/>
      <c r="AZ19" s="473"/>
      <c r="BA19" s="73"/>
      <c r="BB19" s="73"/>
      <c r="BC19" s="73"/>
      <c r="BD19" s="73"/>
      <c r="BE19" s="73"/>
      <c r="BF19" s="73"/>
      <c r="BG19" s="51"/>
      <c r="BH19" s="51"/>
    </row>
    <row r="20" spans="2:52" s="48" customFormat="1" ht="15" customHeight="1">
      <c r="B20" s="81"/>
      <c r="C20" s="81"/>
      <c r="D20" s="81"/>
      <c r="E20" s="81"/>
      <c r="F20" s="81"/>
      <c r="G20" s="81"/>
      <c r="H20" s="81"/>
      <c r="I20" s="81"/>
      <c r="J20" s="81"/>
      <c r="K20" s="81"/>
      <c r="L20" s="81"/>
      <c r="M20" s="81"/>
      <c r="N20" s="81"/>
      <c r="O20" s="81"/>
      <c r="P20" s="81"/>
      <c r="Q20" s="81"/>
      <c r="R20" s="81"/>
      <c r="S20" s="81"/>
      <c r="T20" s="81"/>
      <c r="U20" s="81"/>
      <c r="V20" s="81"/>
      <c r="W20" s="81"/>
      <c r="X20" s="81"/>
      <c r="Y20" s="81"/>
      <c r="Z20" s="82"/>
      <c r="AA20" s="82"/>
      <c r="AB20" s="8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2:52" s="47" customFormat="1" ht="18" customHeight="1">
      <c r="B21" s="462" t="s">
        <v>442</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row>
    <row r="22" spans="2:52" s="47" customFormat="1" ht="8.25" customHeight="1">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row>
    <row r="23" spans="1:52" s="43" customFormat="1" ht="24.75" customHeight="1">
      <c r="A23" s="50"/>
      <c r="B23" s="456" t="s">
        <v>52</v>
      </c>
      <c r="C23" s="459"/>
      <c r="D23" s="459"/>
      <c r="E23" s="459"/>
      <c r="F23" s="459"/>
      <c r="G23" s="459"/>
      <c r="H23" s="459"/>
      <c r="I23" s="459"/>
      <c r="J23" s="459"/>
      <c r="K23" s="459"/>
      <c r="L23" s="459"/>
      <c r="M23" s="459"/>
      <c r="N23" s="459"/>
      <c r="O23" s="459"/>
      <c r="P23" s="459"/>
      <c r="Q23" s="459"/>
      <c r="R23" s="459"/>
      <c r="S23" s="459"/>
      <c r="T23" s="459"/>
      <c r="U23" s="459"/>
      <c r="V23" s="459"/>
      <c r="W23" s="459" t="s">
        <v>443</v>
      </c>
      <c r="X23" s="459"/>
      <c r="Y23" s="459"/>
      <c r="Z23" s="450" t="s">
        <v>360</v>
      </c>
      <c r="AA23" s="450"/>
      <c r="AB23" s="451"/>
      <c r="AC23" s="435" t="s">
        <v>435</v>
      </c>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56"/>
    </row>
    <row r="24" spans="1:52" s="43" customFormat="1" ht="24.75" customHeight="1">
      <c r="A24" s="50"/>
      <c r="B24" s="456"/>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518"/>
      <c r="AA24" s="518"/>
      <c r="AB24" s="519"/>
      <c r="AC24" s="449" t="s">
        <v>709</v>
      </c>
      <c r="AD24" s="450"/>
      <c r="AE24" s="450"/>
      <c r="AF24" s="450"/>
      <c r="AG24" s="450"/>
      <c r="AH24" s="450"/>
      <c r="AI24" s="450"/>
      <c r="AJ24" s="451"/>
      <c r="AK24" s="459" t="s">
        <v>714</v>
      </c>
      <c r="AL24" s="459"/>
      <c r="AM24" s="459"/>
      <c r="AN24" s="459"/>
      <c r="AO24" s="459"/>
      <c r="AP24" s="459"/>
      <c r="AQ24" s="459"/>
      <c r="AR24" s="459"/>
      <c r="AS24" s="450" t="s">
        <v>724</v>
      </c>
      <c r="AT24" s="450"/>
      <c r="AU24" s="450"/>
      <c r="AV24" s="450"/>
      <c r="AW24" s="450"/>
      <c r="AX24" s="450"/>
      <c r="AY24" s="450"/>
      <c r="AZ24" s="451"/>
    </row>
    <row r="25" spans="1:52" s="43" customFormat="1" ht="24.75" customHeight="1">
      <c r="A25" s="50"/>
      <c r="B25" s="456"/>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60"/>
      <c r="AA25" s="460"/>
      <c r="AB25" s="461"/>
      <c r="AC25" s="481"/>
      <c r="AD25" s="460"/>
      <c r="AE25" s="460"/>
      <c r="AF25" s="460"/>
      <c r="AG25" s="460"/>
      <c r="AH25" s="460"/>
      <c r="AI25" s="460"/>
      <c r="AJ25" s="461"/>
      <c r="AK25" s="459"/>
      <c r="AL25" s="459"/>
      <c r="AM25" s="459"/>
      <c r="AN25" s="459"/>
      <c r="AO25" s="459"/>
      <c r="AP25" s="459"/>
      <c r="AQ25" s="459"/>
      <c r="AR25" s="459"/>
      <c r="AS25" s="460"/>
      <c r="AT25" s="460"/>
      <c r="AU25" s="460"/>
      <c r="AV25" s="460"/>
      <c r="AW25" s="460"/>
      <c r="AX25" s="460"/>
      <c r="AY25" s="460"/>
      <c r="AZ25" s="461"/>
    </row>
    <row r="26" spans="1:53" s="45" customFormat="1" ht="15" customHeight="1" thickBot="1">
      <c r="A26" s="46"/>
      <c r="B26" s="509">
        <v>1</v>
      </c>
      <c r="C26" s="670"/>
      <c r="D26" s="670"/>
      <c r="E26" s="670"/>
      <c r="F26" s="670"/>
      <c r="G26" s="670"/>
      <c r="H26" s="670"/>
      <c r="I26" s="670"/>
      <c r="J26" s="670"/>
      <c r="K26" s="670"/>
      <c r="L26" s="670"/>
      <c r="M26" s="670"/>
      <c r="N26" s="670"/>
      <c r="O26" s="670"/>
      <c r="P26" s="670"/>
      <c r="Q26" s="670"/>
      <c r="R26" s="670"/>
      <c r="S26" s="670"/>
      <c r="T26" s="670"/>
      <c r="U26" s="670"/>
      <c r="V26" s="670"/>
      <c r="W26" s="670" t="s">
        <v>362</v>
      </c>
      <c r="X26" s="670"/>
      <c r="Y26" s="670"/>
      <c r="Z26" s="511" t="s">
        <v>363</v>
      </c>
      <c r="AA26" s="511"/>
      <c r="AB26" s="512"/>
      <c r="AC26" s="689" t="s">
        <v>364</v>
      </c>
      <c r="AD26" s="690"/>
      <c r="AE26" s="690"/>
      <c r="AF26" s="690"/>
      <c r="AG26" s="690"/>
      <c r="AH26" s="690"/>
      <c r="AI26" s="690"/>
      <c r="AJ26" s="674"/>
      <c r="AK26" s="689" t="s">
        <v>365</v>
      </c>
      <c r="AL26" s="690"/>
      <c r="AM26" s="690"/>
      <c r="AN26" s="690"/>
      <c r="AO26" s="690"/>
      <c r="AP26" s="690"/>
      <c r="AQ26" s="690"/>
      <c r="AR26" s="674"/>
      <c r="AS26" s="689" t="s">
        <v>444</v>
      </c>
      <c r="AT26" s="690"/>
      <c r="AU26" s="690"/>
      <c r="AV26" s="690"/>
      <c r="AW26" s="690"/>
      <c r="AX26" s="690"/>
      <c r="AY26" s="690"/>
      <c r="AZ26" s="674"/>
      <c r="BA26" s="46"/>
    </row>
    <row r="27" spans="1:52" s="45" customFormat="1" ht="18" customHeight="1">
      <c r="A27" s="46"/>
      <c r="B27" s="508" t="s">
        <v>776</v>
      </c>
      <c r="C27" s="508"/>
      <c r="D27" s="508"/>
      <c r="E27" s="508"/>
      <c r="F27" s="508"/>
      <c r="G27" s="508"/>
      <c r="H27" s="508"/>
      <c r="I27" s="508"/>
      <c r="J27" s="508"/>
      <c r="K27" s="508"/>
      <c r="L27" s="508"/>
      <c r="M27" s="508"/>
      <c r="N27" s="508"/>
      <c r="O27" s="508"/>
      <c r="P27" s="508"/>
      <c r="Q27" s="508"/>
      <c r="R27" s="508"/>
      <c r="S27" s="508"/>
      <c r="T27" s="508"/>
      <c r="U27" s="508"/>
      <c r="V27" s="509"/>
      <c r="W27" s="670" t="s">
        <v>622</v>
      </c>
      <c r="X27" s="670"/>
      <c r="Y27" s="684"/>
      <c r="Z27" s="513" t="s">
        <v>60</v>
      </c>
      <c r="AA27" s="514"/>
      <c r="AB27" s="514"/>
      <c r="AC27" s="516">
        <f>AC16</f>
        <v>26657000</v>
      </c>
      <c r="AD27" s="447"/>
      <c r="AE27" s="447"/>
      <c r="AF27" s="447"/>
      <c r="AG27" s="447"/>
      <c r="AH27" s="447"/>
      <c r="AI27" s="447"/>
      <c r="AJ27" s="517"/>
      <c r="AK27" s="516">
        <f>AG16</f>
        <v>26657000</v>
      </c>
      <c r="AL27" s="447"/>
      <c r="AM27" s="447"/>
      <c r="AN27" s="447"/>
      <c r="AO27" s="447"/>
      <c r="AP27" s="447"/>
      <c r="AQ27" s="447"/>
      <c r="AR27" s="517"/>
      <c r="AS27" s="516">
        <f>AK16</f>
        <v>26657000</v>
      </c>
      <c r="AT27" s="447"/>
      <c r="AU27" s="447"/>
      <c r="AV27" s="447"/>
      <c r="AW27" s="447"/>
      <c r="AX27" s="447"/>
      <c r="AY27" s="447"/>
      <c r="AZ27" s="448"/>
    </row>
    <row r="28" spans="1:52" s="47" customFormat="1" ht="18" customHeight="1">
      <c r="A28" s="48"/>
      <c r="B28" s="456" t="s">
        <v>775</v>
      </c>
      <c r="C28" s="459"/>
      <c r="D28" s="459"/>
      <c r="E28" s="459"/>
      <c r="F28" s="459"/>
      <c r="G28" s="459"/>
      <c r="H28" s="459"/>
      <c r="I28" s="459"/>
      <c r="J28" s="459"/>
      <c r="K28" s="459"/>
      <c r="L28" s="459"/>
      <c r="M28" s="459"/>
      <c r="N28" s="459"/>
      <c r="O28" s="459"/>
      <c r="P28" s="459"/>
      <c r="Q28" s="459"/>
      <c r="R28" s="459"/>
      <c r="S28" s="459"/>
      <c r="T28" s="459"/>
      <c r="U28" s="459"/>
      <c r="V28" s="459"/>
      <c r="W28" s="459">
        <v>213</v>
      </c>
      <c r="X28" s="459"/>
      <c r="Y28" s="435"/>
      <c r="Z28" s="686" t="s">
        <v>61</v>
      </c>
      <c r="AA28" s="687"/>
      <c r="AB28" s="688"/>
      <c r="AC28" s="504">
        <f>AO16</f>
        <v>8011400</v>
      </c>
      <c r="AD28" s="436"/>
      <c r="AE28" s="436"/>
      <c r="AF28" s="436"/>
      <c r="AG28" s="436"/>
      <c r="AH28" s="436"/>
      <c r="AI28" s="436"/>
      <c r="AJ28" s="456"/>
      <c r="AK28" s="504">
        <f>AS16</f>
        <v>8011400</v>
      </c>
      <c r="AL28" s="436"/>
      <c r="AM28" s="436"/>
      <c r="AN28" s="436"/>
      <c r="AO28" s="436"/>
      <c r="AP28" s="436"/>
      <c r="AQ28" s="436"/>
      <c r="AR28" s="456"/>
      <c r="AS28" s="504">
        <f>AW16</f>
        <v>8011400</v>
      </c>
      <c r="AT28" s="436"/>
      <c r="AU28" s="436"/>
      <c r="AV28" s="436"/>
      <c r="AW28" s="436"/>
      <c r="AX28" s="436"/>
      <c r="AY28" s="436"/>
      <c r="AZ28" s="437"/>
    </row>
    <row r="29" spans="1:52" s="47" customFormat="1" ht="18" customHeight="1" thickBot="1">
      <c r="A29" s="48"/>
      <c r="B29" s="509"/>
      <c r="C29" s="670"/>
      <c r="D29" s="670"/>
      <c r="E29" s="670"/>
      <c r="F29" s="670"/>
      <c r="G29" s="670"/>
      <c r="H29" s="670"/>
      <c r="I29" s="670"/>
      <c r="J29" s="670"/>
      <c r="K29" s="670"/>
      <c r="L29" s="670"/>
      <c r="M29" s="670"/>
      <c r="N29" s="670"/>
      <c r="O29" s="670"/>
      <c r="P29" s="670"/>
      <c r="Q29" s="670"/>
      <c r="R29" s="670"/>
      <c r="S29" s="670"/>
      <c r="T29" s="670"/>
      <c r="U29" s="670"/>
      <c r="V29" s="670"/>
      <c r="W29" s="670"/>
      <c r="X29" s="670"/>
      <c r="Y29" s="684"/>
      <c r="Z29" s="494" t="s">
        <v>408</v>
      </c>
      <c r="AA29" s="495"/>
      <c r="AB29" s="496"/>
      <c r="AC29" s="471"/>
      <c r="AD29" s="472"/>
      <c r="AE29" s="472"/>
      <c r="AF29" s="472"/>
      <c r="AG29" s="472"/>
      <c r="AH29" s="472"/>
      <c r="AI29" s="472"/>
      <c r="AJ29" s="478"/>
      <c r="AK29" s="471"/>
      <c r="AL29" s="472"/>
      <c r="AM29" s="472"/>
      <c r="AN29" s="472"/>
      <c r="AO29" s="472"/>
      <c r="AP29" s="472"/>
      <c r="AQ29" s="472"/>
      <c r="AR29" s="478"/>
      <c r="AS29" s="471"/>
      <c r="AT29" s="472"/>
      <c r="AU29" s="472"/>
      <c r="AV29" s="472"/>
      <c r="AW29" s="472"/>
      <c r="AX29" s="472"/>
      <c r="AY29" s="472"/>
      <c r="AZ29" s="473"/>
    </row>
    <row r="30" spans="2:52" s="48" customFormat="1" ht="15" customHeight="1">
      <c r="B30" s="84"/>
      <c r="C30" s="84"/>
      <c r="D30" s="84"/>
      <c r="E30" s="84"/>
      <c r="F30" s="84"/>
      <c r="G30" s="84"/>
      <c r="H30" s="84"/>
      <c r="I30" s="84"/>
      <c r="J30" s="84"/>
      <c r="K30" s="84"/>
      <c r="L30" s="84"/>
      <c r="M30" s="84"/>
      <c r="N30" s="84"/>
      <c r="O30" s="85"/>
      <c r="P30" s="85"/>
      <c r="Q30" s="84"/>
      <c r="R30" s="84"/>
      <c r="S30" s="84"/>
      <c r="T30" s="84"/>
      <c r="U30" s="84"/>
      <c r="V30" s="86"/>
      <c r="W30" s="86"/>
      <c r="X30" s="86"/>
      <c r="Y30" s="86"/>
      <c r="Z30" s="86"/>
      <c r="AA30" s="86"/>
      <c r="AB30" s="86"/>
      <c r="AC30" s="86"/>
      <c r="AD30" s="86"/>
      <c r="AE30" s="86"/>
      <c r="AF30" s="86"/>
      <c r="AG30" s="86"/>
      <c r="AH30" s="87"/>
      <c r="AI30" s="87"/>
      <c r="AJ30" s="87"/>
      <c r="AK30" s="87"/>
      <c r="AL30" s="87"/>
      <c r="AM30" s="87"/>
      <c r="AN30" s="84"/>
      <c r="AO30" s="84"/>
      <c r="AP30" s="84"/>
      <c r="AQ30" s="84"/>
      <c r="AR30" s="84"/>
      <c r="AS30" s="84"/>
      <c r="AT30" s="84"/>
      <c r="AU30" s="84"/>
      <c r="AV30" s="84"/>
      <c r="AW30" s="84"/>
      <c r="AX30" s="84"/>
      <c r="AY30" s="84"/>
      <c r="AZ30" s="84"/>
    </row>
    <row r="31" spans="2:52" s="89" customFormat="1" ht="18" customHeight="1">
      <c r="B31" s="685" t="s">
        <v>446</v>
      </c>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5"/>
      <c r="AY31" s="685"/>
      <c r="AZ31" s="685"/>
    </row>
    <row r="32" spans="2:52" s="89" customFormat="1" ht="18" customHeight="1">
      <c r="B32" s="685" t="s">
        <v>725</v>
      </c>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5"/>
    </row>
    <row r="33" spans="2:52" s="89" customFormat="1" ht="7.5" customHeight="1">
      <c r="B33" s="81"/>
      <c r="C33" s="81"/>
      <c r="D33" s="81"/>
      <c r="E33" s="81"/>
      <c r="F33" s="81"/>
      <c r="G33" s="81"/>
      <c r="H33" s="81"/>
      <c r="I33" s="81"/>
      <c r="J33" s="81"/>
      <c r="K33" s="81"/>
      <c r="L33" s="81"/>
      <c r="M33" s="81"/>
      <c r="N33" s="81"/>
      <c r="O33" s="81"/>
      <c r="P33" s="81"/>
      <c r="Q33" s="81"/>
      <c r="R33" s="81"/>
      <c r="S33" s="81"/>
      <c r="T33" s="81"/>
      <c r="U33" s="81"/>
      <c r="V33" s="81"/>
      <c r="W33" s="81"/>
      <c r="X33" s="81"/>
      <c r="Y33" s="81"/>
      <c r="Z33" s="82"/>
      <c r="AA33" s="82"/>
      <c r="AB33" s="8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row>
    <row r="34" spans="2:52" s="90" customFormat="1" ht="19.5" customHeight="1">
      <c r="B34" s="675" t="s">
        <v>447</v>
      </c>
      <c r="C34" s="675"/>
      <c r="D34" s="675"/>
      <c r="E34" s="675"/>
      <c r="F34" s="676"/>
      <c r="G34" s="510" t="s">
        <v>448</v>
      </c>
      <c r="H34" s="511"/>
      <c r="I34" s="511"/>
      <c r="J34" s="511"/>
      <c r="K34" s="512"/>
      <c r="L34" s="510" t="s">
        <v>401</v>
      </c>
      <c r="M34" s="512"/>
      <c r="N34" s="510" t="s">
        <v>449</v>
      </c>
      <c r="O34" s="511"/>
      <c r="P34" s="511"/>
      <c r="Q34" s="512"/>
      <c r="R34" s="684" t="s">
        <v>450</v>
      </c>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9"/>
      <c r="AW34" s="449" t="s">
        <v>451</v>
      </c>
      <c r="AX34" s="450"/>
      <c r="AY34" s="450"/>
      <c r="AZ34" s="451"/>
    </row>
    <row r="35" spans="2:52" s="46" customFormat="1" ht="19.5" customHeight="1">
      <c r="B35" s="677"/>
      <c r="C35" s="677"/>
      <c r="D35" s="677"/>
      <c r="E35" s="677"/>
      <c r="F35" s="678"/>
      <c r="G35" s="667"/>
      <c r="H35" s="668"/>
      <c r="I35" s="668"/>
      <c r="J35" s="668"/>
      <c r="K35" s="669"/>
      <c r="L35" s="667"/>
      <c r="M35" s="669"/>
      <c r="N35" s="667"/>
      <c r="O35" s="668"/>
      <c r="P35" s="668"/>
      <c r="Q35" s="669"/>
      <c r="R35" s="449" t="s">
        <v>452</v>
      </c>
      <c r="S35" s="450"/>
      <c r="T35" s="451"/>
      <c r="U35" s="440" t="s">
        <v>58</v>
      </c>
      <c r="V35" s="532"/>
      <c r="W35" s="532"/>
      <c r="X35" s="532"/>
      <c r="Y35" s="532"/>
      <c r="Z35" s="532"/>
      <c r="AA35" s="532"/>
      <c r="AB35" s="532"/>
      <c r="AC35" s="532"/>
      <c r="AD35" s="532"/>
      <c r="AE35" s="532"/>
      <c r="AF35" s="532"/>
      <c r="AG35" s="532"/>
      <c r="AH35" s="532"/>
      <c r="AI35" s="532"/>
      <c r="AJ35" s="532"/>
      <c r="AK35" s="532"/>
      <c r="AL35" s="532"/>
      <c r="AM35" s="532"/>
      <c r="AN35" s="532"/>
      <c r="AO35" s="532"/>
      <c r="AP35" s="532"/>
      <c r="AQ35" s="532"/>
      <c r="AR35" s="532"/>
      <c r="AS35" s="532"/>
      <c r="AT35" s="532"/>
      <c r="AU35" s="532"/>
      <c r="AV35" s="438"/>
      <c r="AW35" s="520"/>
      <c r="AX35" s="518"/>
      <c r="AY35" s="518"/>
      <c r="AZ35" s="519"/>
    </row>
    <row r="36" spans="1:58" s="93" customFormat="1" ht="69.75" customHeight="1">
      <c r="A36" s="91"/>
      <c r="B36" s="677"/>
      <c r="C36" s="677"/>
      <c r="D36" s="677"/>
      <c r="E36" s="677"/>
      <c r="F36" s="678"/>
      <c r="G36" s="667"/>
      <c r="H36" s="668"/>
      <c r="I36" s="668"/>
      <c r="J36" s="668"/>
      <c r="K36" s="669"/>
      <c r="L36" s="667"/>
      <c r="M36" s="669"/>
      <c r="N36" s="667"/>
      <c r="O36" s="668"/>
      <c r="P36" s="668"/>
      <c r="Q36" s="669"/>
      <c r="R36" s="520"/>
      <c r="S36" s="518"/>
      <c r="T36" s="519"/>
      <c r="U36" s="449" t="s">
        <v>453</v>
      </c>
      <c r="V36" s="450"/>
      <c r="W36" s="450"/>
      <c r="X36" s="451"/>
      <c r="Y36" s="449" t="s">
        <v>454</v>
      </c>
      <c r="Z36" s="450"/>
      <c r="AA36" s="450"/>
      <c r="AB36" s="450"/>
      <c r="AC36" s="451"/>
      <c r="AD36" s="449" t="s">
        <v>455</v>
      </c>
      <c r="AE36" s="450"/>
      <c r="AF36" s="450"/>
      <c r="AG36" s="450"/>
      <c r="AH36" s="451"/>
      <c r="AI36" s="435" t="s">
        <v>456</v>
      </c>
      <c r="AJ36" s="436"/>
      <c r="AK36" s="436"/>
      <c r="AL36" s="436"/>
      <c r="AM36" s="436"/>
      <c r="AN36" s="436"/>
      <c r="AO36" s="456"/>
      <c r="AP36" s="435" t="s">
        <v>457</v>
      </c>
      <c r="AQ36" s="436"/>
      <c r="AR36" s="436"/>
      <c r="AS36" s="436"/>
      <c r="AT36" s="436"/>
      <c r="AU36" s="436"/>
      <c r="AV36" s="456"/>
      <c r="AW36" s="520"/>
      <c r="AX36" s="518"/>
      <c r="AY36" s="518"/>
      <c r="AZ36" s="519"/>
      <c r="BA36" s="52"/>
      <c r="BB36" s="92"/>
      <c r="BC36" s="92"/>
      <c r="BD36" s="92"/>
      <c r="BE36" s="92"/>
      <c r="BF36" s="92"/>
    </row>
    <row r="37" spans="1:62" s="95" customFormat="1" ht="54.75" customHeight="1">
      <c r="A37" s="94"/>
      <c r="B37" s="679"/>
      <c r="C37" s="679"/>
      <c r="D37" s="679"/>
      <c r="E37" s="679"/>
      <c r="F37" s="680"/>
      <c r="G37" s="681"/>
      <c r="H37" s="682"/>
      <c r="I37" s="682"/>
      <c r="J37" s="682"/>
      <c r="K37" s="683"/>
      <c r="L37" s="681"/>
      <c r="M37" s="683"/>
      <c r="N37" s="681"/>
      <c r="O37" s="682"/>
      <c r="P37" s="682"/>
      <c r="Q37" s="683"/>
      <c r="R37" s="481"/>
      <c r="S37" s="460"/>
      <c r="T37" s="461"/>
      <c r="U37" s="481"/>
      <c r="V37" s="460"/>
      <c r="W37" s="460"/>
      <c r="X37" s="461"/>
      <c r="Y37" s="481"/>
      <c r="Z37" s="460"/>
      <c r="AA37" s="460"/>
      <c r="AB37" s="460"/>
      <c r="AC37" s="461"/>
      <c r="AD37" s="481"/>
      <c r="AE37" s="460"/>
      <c r="AF37" s="460"/>
      <c r="AG37" s="460"/>
      <c r="AH37" s="461"/>
      <c r="AI37" s="435" t="s">
        <v>458</v>
      </c>
      <c r="AJ37" s="436"/>
      <c r="AK37" s="456"/>
      <c r="AL37" s="435" t="s">
        <v>459</v>
      </c>
      <c r="AM37" s="436"/>
      <c r="AN37" s="436"/>
      <c r="AO37" s="456"/>
      <c r="AP37" s="435" t="s">
        <v>458</v>
      </c>
      <c r="AQ37" s="436"/>
      <c r="AR37" s="456"/>
      <c r="AS37" s="435" t="s">
        <v>460</v>
      </c>
      <c r="AT37" s="436"/>
      <c r="AU37" s="436"/>
      <c r="AV37" s="456"/>
      <c r="AW37" s="481"/>
      <c r="AX37" s="460"/>
      <c r="AY37" s="460"/>
      <c r="AZ37" s="461"/>
      <c r="BA37" s="94"/>
      <c r="BB37" s="94"/>
      <c r="BC37" s="94"/>
      <c r="BD37" s="94"/>
      <c r="BE37" s="94"/>
      <c r="BF37" s="94"/>
      <c r="BG37" s="94"/>
      <c r="BH37" s="94"/>
      <c r="BI37" s="94"/>
      <c r="BJ37" s="94"/>
    </row>
    <row r="38" spans="2:58" s="91" customFormat="1" ht="15" customHeight="1" thickBot="1">
      <c r="B38" s="436">
        <v>1</v>
      </c>
      <c r="C38" s="436"/>
      <c r="D38" s="436"/>
      <c r="E38" s="436"/>
      <c r="F38" s="456"/>
      <c r="G38" s="435">
        <v>2</v>
      </c>
      <c r="H38" s="436"/>
      <c r="I38" s="436"/>
      <c r="J38" s="436"/>
      <c r="K38" s="456"/>
      <c r="L38" s="471">
        <v>3</v>
      </c>
      <c r="M38" s="478"/>
      <c r="N38" s="471">
        <v>4</v>
      </c>
      <c r="O38" s="472"/>
      <c r="P38" s="472"/>
      <c r="Q38" s="478"/>
      <c r="R38" s="471">
        <v>5</v>
      </c>
      <c r="S38" s="472"/>
      <c r="T38" s="478"/>
      <c r="U38" s="471">
        <v>6</v>
      </c>
      <c r="V38" s="472"/>
      <c r="W38" s="472"/>
      <c r="X38" s="478"/>
      <c r="Y38" s="471">
        <v>7</v>
      </c>
      <c r="Z38" s="472"/>
      <c r="AA38" s="472"/>
      <c r="AB38" s="472"/>
      <c r="AC38" s="478"/>
      <c r="AD38" s="471">
        <v>8</v>
      </c>
      <c r="AE38" s="472"/>
      <c r="AF38" s="472"/>
      <c r="AG38" s="472"/>
      <c r="AH38" s="478"/>
      <c r="AI38" s="471">
        <v>9</v>
      </c>
      <c r="AJ38" s="472"/>
      <c r="AK38" s="478"/>
      <c r="AL38" s="471">
        <v>10</v>
      </c>
      <c r="AM38" s="472"/>
      <c r="AN38" s="472"/>
      <c r="AO38" s="478"/>
      <c r="AP38" s="471">
        <v>11</v>
      </c>
      <c r="AQ38" s="472"/>
      <c r="AR38" s="478"/>
      <c r="AS38" s="471">
        <v>12</v>
      </c>
      <c r="AT38" s="472"/>
      <c r="AU38" s="472"/>
      <c r="AV38" s="478"/>
      <c r="AW38" s="471">
        <v>13</v>
      </c>
      <c r="AX38" s="472"/>
      <c r="AY38" s="472"/>
      <c r="AZ38" s="478"/>
      <c r="BA38" s="72"/>
      <c r="BB38" s="72"/>
      <c r="BC38" s="72"/>
      <c r="BD38" s="72"/>
      <c r="BE38" s="72"/>
      <c r="BF38" s="72"/>
    </row>
    <row r="39" spans="2:58" s="91" customFormat="1" ht="18" customHeight="1" thickBot="1">
      <c r="B39" s="456" t="s">
        <v>346</v>
      </c>
      <c r="C39" s="459"/>
      <c r="D39" s="459"/>
      <c r="E39" s="459"/>
      <c r="F39" s="459"/>
      <c r="G39" s="459" t="s">
        <v>750</v>
      </c>
      <c r="H39" s="459"/>
      <c r="I39" s="459"/>
      <c r="J39" s="459"/>
      <c r="K39" s="435"/>
      <c r="L39" s="630" t="s">
        <v>60</v>
      </c>
      <c r="M39" s="631"/>
      <c r="N39" s="582">
        <v>1</v>
      </c>
      <c r="O39" s="582"/>
      <c r="P39" s="582"/>
      <c r="Q39" s="582"/>
      <c r="R39" s="588">
        <f aca="true" t="shared" si="0" ref="R39:R55">U39+Y39/12+AD39/12+AL39+AS39</f>
        <v>107584.2</v>
      </c>
      <c r="S39" s="588"/>
      <c r="T39" s="588"/>
      <c r="U39" s="588">
        <v>24732</v>
      </c>
      <c r="V39" s="588"/>
      <c r="W39" s="588"/>
      <c r="X39" s="588"/>
      <c r="Y39" s="588">
        <f aca="true" t="shared" si="1" ref="Y39:Y55">(U39+AL39+AS39)*2</f>
        <v>163231.2</v>
      </c>
      <c r="Z39" s="588"/>
      <c r="AA39" s="588"/>
      <c r="AB39" s="588"/>
      <c r="AC39" s="588"/>
      <c r="AD39" s="588">
        <f>U39*6</f>
        <v>148392</v>
      </c>
      <c r="AE39" s="588"/>
      <c r="AF39" s="588"/>
      <c r="AG39" s="588"/>
      <c r="AH39" s="516"/>
      <c r="AI39" s="987">
        <v>0.3</v>
      </c>
      <c r="AJ39" s="638"/>
      <c r="AK39" s="988"/>
      <c r="AL39" s="989">
        <f>U39*AI39</f>
        <v>7419.599999999999</v>
      </c>
      <c r="AM39" s="990"/>
      <c r="AN39" s="990"/>
      <c r="AO39" s="991"/>
      <c r="AP39" s="556">
        <v>2</v>
      </c>
      <c r="AQ39" s="556"/>
      <c r="AR39" s="559"/>
      <c r="AS39" s="616">
        <f aca="true" t="shared" si="2" ref="AS39:AS55">U39*AP39</f>
        <v>49464</v>
      </c>
      <c r="AT39" s="616"/>
      <c r="AU39" s="616"/>
      <c r="AV39" s="616"/>
      <c r="AW39" s="616">
        <f aca="true" t="shared" si="3" ref="AW39:AW55">R39*N39*12</f>
        <v>1291010.4</v>
      </c>
      <c r="AX39" s="616"/>
      <c r="AY39" s="616"/>
      <c r="AZ39" s="617"/>
      <c r="BA39" s="72"/>
      <c r="BB39" s="72"/>
      <c r="BC39" s="72"/>
      <c r="BD39" s="72"/>
      <c r="BE39" s="72"/>
      <c r="BF39" s="72"/>
    </row>
    <row r="40" spans="2:58" s="91" customFormat="1" ht="36.75" customHeight="1">
      <c r="B40" s="456" t="s">
        <v>346</v>
      </c>
      <c r="C40" s="459"/>
      <c r="D40" s="459"/>
      <c r="E40" s="459"/>
      <c r="F40" s="459"/>
      <c r="G40" s="459" t="s">
        <v>754</v>
      </c>
      <c r="H40" s="459"/>
      <c r="I40" s="459"/>
      <c r="J40" s="459"/>
      <c r="K40" s="435"/>
      <c r="L40" s="1022" t="s">
        <v>61</v>
      </c>
      <c r="M40" s="1023"/>
      <c r="N40" s="1020">
        <v>1</v>
      </c>
      <c r="O40" s="1020"/>
      <c r="P40" s="1020"/>
      <c r="Q40" s="1020"/>
      <c r="R40" s="999">
        <f t="shared" si="0"/>
        <v>76717.83333333334</v>
      </c>
      <c r="S40" s="999"/>
      <c r="T40" s="999"/>
      <c r="U40" s="999">
        <v>22454</v>
      </c>
      <c r="V40" s="999"/>
      <c r="W40" s="999"/>
      <c r="X40" s="999"/>
      <c r="Y40" s="999">
        <f t="shared" si="1"/>
        <v>112270</v>
      </c>
      <c r="Z40" s="999"/>
      <c r="AA40" s="999"/>
      <c r="AB40" s="999"/>
      <c r="AC40" s="999"/>
      <c r="AD40" s="999">
        <f aca="true" t="shared" si="4" ref="AD40:AD54">U40*6</f>
        <v>134724</v>
      </c>
      <c r="AE40" s="999"/>
      <c r="AF40" s="999"/>
      <c r="AG40" s="999"/>
      <c r="AH40" s="1001"/>
      <c r="AI40" s="516">
        <v>0.1</v>
      </c>
      <c r="AJ40" s="556"/>
      <c r="AK40" s="559"/>
      <c r="AL40" s="616">
        <f aca="true" t="shared" si="5" ref="AL40:AL55">U40*AI40</f>
        <v>2245.4</v>
      </c>
      <c r="AM40" s="616"/>
      <c r="AN40" s="616"/>
      <c r="AO40" s="981"/>
      <c r="AP40" s="516">
        <v>1.4</v>
      </c>
      <c r="AQ40" s="556"/>
      <c r="AR40" s="559"/>
      <c r="AS40" s="1004">
        <f t="shared" si="2"/>
        <v>31435.6</v>
      </c>
      <c r="AT40" s="1004"/>
      <c r="AU40" s="1004"/>
      <c r="AV40" s="1004"/>
      <c r="AW40" s="1004">
        <f t="shared" si="3"/>
        <v>920614.0000000001</v>
      </c>
      <c r="AX40" s="1004"/>
      <c r="AY40" s="1004"/>
      <c r="AZ40" s="1005"/>
      <c r="BA40" s="72"/>
      <c r="BB40" s="72"/>
      <c r="BC40" s="72"/>
      <c r="BD40" s="72"/>
      <c r="BE40" s="72"/>
      <c r="BF40" s="72"/>
    </row>
    <row r="41" spans="2:58" s="91" customFormat="1" ht="36.75" customHeight="1">
      <c r="B41" s="456" t="s">
        <v>346</v>
      </c>
      <c r="C41" s="459"/>
      <c r="D41" s="459"/>
      <c r="E41" s="459"/>
      <c r="F41" s="459"/>
      <c r="G41" s="459" t="s">
        <v>756</v>
      </c>
      <c r="H41" s="459"/>
      <c r="I41" s="459"/>
      <c r="J41" s="459"/>
      <c r="K41" s="435"/>
      <c r="L41" s="825" t="s">
        <v>408</v>
      </c>
      <c r="M41" s="670"/>
      <c r="N41" s="459">
        <v>1</v>
      </c>
      <c r="O41" s="459"/>
      <c r="P41" s="459"/>
      <c r="Q41" s="459"/>
      <c r="R41" s="586">
        <f t="shared" si="0"/>
        <v>70422.15</v>
      </c>
      <c r="S41" s="586"/>
      <c r="T41" s="586"/>
      <c r="U41" s="586">
        <v>16189</v>
      </c>
      <c r="V41" s="586"/>
      <c r="W41" s="586"/>
      <c r="X41" s="586"/>
      <c r="Y41" s="586">
        <f t="shared" si="1"/>
        <v>106847.4</v>
      </c>
      <c r="Z41" s="586"/>
      <c r="AA41" s="586"/>
      <c r="AB41" s="586"/>
      <c r="AC41" s="586"/>
      <c r="AD41" s="586">
        <f t="shared" si="4"/>
        <v>97134</v>
      </c>
      <c r="AE41" s="586"/>
      <c r="AF41" s="586"/>
      <c r="AG41" s="586"/>
      <c r="AH41" s="586"/>
      <c r="AI41" s="586">
        <v>0.3</v>
      </c>
      <c r="AJ41" s="586"/>
      <c r="AK41" s="586"/>
      <c r="AL41" s="1007">
        <f t="shared" si="5"/>
        <v>4856.7</v>
      </c>
      <c r="AM41" s="1007"/>
      <c r="AN41" s="1007"/>
      <c r="AO41" s="1007"/>
      <c r="AP41" s="586">
        <v>2</v>
      </c>
      <c r="AQ41" s="586"/>
      <c r="AR41" s="586"/>
      <c r="AS41" s="1007">
        <f t="shared" si="2"/>
        <v>32378</v>
      </c>
      <c r="AT41" s="1007"/>
      <c r="AU41" s="1007"/>
      <c r="AV41" s="1007"/>
      <c r="AW41" s="1007">
        <f t="shared" si="3"/>
        <v>845065.7999999999</v>
      </c>
      <c r="AX41" s="1007"/>
      <c r="AY41" s="1007"/>
      <c r="AZ41" s="1013"/>
      <c r="BA41" s="72"/>
      <c r="BB41" s="72"/>
      <c r="BC41" s="72"/>
      <c r="BD41" s="72"/>
      <c r="BE41" s="72"/>
      <c r="BF41" s="72"/>
    </row>
    <row r="42" spans="2:58" s="91" customFormat="1" ht="36.75" customHeight="1">
      <c r="B42" s="456" t="s">
        <v>346</v>
      </c>
      <c r="C42" s="459"/>
      <c r="D42" s="459"/>
      <c r="E42" s="459"/>
      <c r="F42" s="459"/>
      <c r="G42" s="459" t="s">
        <v>760</v>
      </c>
      <c r="H42" s="459"/>
      <c r="I42" s="459"/>
      <c r="J42" s="459"/>
      <c r="K42" s="435"/>
      <c r="L42" s="1010" t="s">
        <v>757</v>
      </c>
      <c r="M42" s="1011"/>
      <c r="N42" s="459">
        <v>5</v>
      </c>
      <c r="O42" s="459"/>
      <c r="P42" s="459"/>
      <c r="Q42" s="459"/>
      <c r="R42" s="586">
        <f t="shared" si="0"/>
        <v>71000.15</v>
      </c>
      <c r="S42" s="586"/>
      <c r="T42" s="586"/>
      <c r="U42" s="586">
        <v>17247</v>
      </c>
      <c r="V42" s="586"/>
      <c r="W42" s="586"/>
      <c r="X42" s="586"/>
      <c r="Y42" s="586">
        <f t="shared" si="1"/>
        <v>106931.4</v>
      </c>
      <c r="Z42" s="586"/>
      <c r="AA42" s="586"/>
      <c r="AB42" s="586"/>
      <c r="AC42" s="586"/>
      <c r="AD42" s="586">
        <f t="shared" si="4"/>
        <v>103482</v>
      </c>
      <c r="AE42" s="586"/>
      <c r="AF42" s="586"/>
      <c r="AG42" s="586"/>
      <c r="AH42" s="586"/>
      <c r="AI42" s="586">
        <v>0.3</v>
      </c>
      <c r="AJ42" s="586"/>
      <c r="AK42" s="586"/>
      <c r="AL42" s="1007">
        <f t="shared" si="5"/>
        <v>5174.099999999999</v>
      </c>
      <c r="AM42" s="1007"/>
      <c r="AN42" s="1007"/>
      <c r="AO42" s="1007"/>
      <c r="AP42" s="586">
        <v>1.8</v>
      </c>
      <c r="AQ42" s="586"/>
      <c r="AR42" s="586"/>
      <c r="AS42" s="1007">
        <f t="shared" si="2"/>
        <v>31044.600000000002</v>
      </c>
      <c r="AT42" s="1007"/>
      <c r="AU42" s="1007"/>
      <c r="AV42" s="1007"/>
      <c r="AW42" s="996">
        <f t="shared" si="3"/>
        <v>4260009</v>
      </c>
      <c r="AX42" s="996"/>
      <c r="AY42" s="996"/>
      <c r="AZ42" s="997"/>
      <c r="BA42" s="72"/>
      <c r="BB42" s="72"/>
      <c r="BC42" s="72"/>
      <c r="BD42" s="72"/>
      <c r="BE42" s="72"/>
      <c r="BF42" s="72"/>
    </row>
    <row r="43" spans="2:58" s="91" customFormat="1" ht="36.75" customHeight="1">
      <c r="B43" s="456" t="s">
        <v>764</v>
      </c>
      <c r="C43" s="459"/>
      <c r="D43" s="459"/>
      <c r="E43" s="459"/>
      <c r="F43" s="459"/>
      <c r="G43" s="459" t="s">
        <v>755</v>
      </c>
      <c r="H43" s="459"/>
      <c r="I43" s="459"/>
      <c r="J43" s="459"/>
      <c r="K43" s="435"/>
      <c r="L43" s="825" t="s">
        <v>759</v>
      </c>
      <c r="M43" s="670"/>
      <c r="N43" s="1021">
        <v>2</v>
      </c>
      <c r="O43" s="1021"/>
      <c r="P43" s="1021"/>
      <c r="Q43" s="1021"/>
      <c r="R43" s="586">
        <f t="shared" si="0"/>
        <v>36840.05</v>
      </c>
      <c r="S43" s="586"/>
      <c r="T43" s="586"/>
      <c r="U43" s="586">
        <v>8949</v>
      </c>
      <c r="V43" s="586"/>
      <c r="W43" s="586"/>
      <c r="X43" s="586"/>
      <c r="Y43" s="586">
        <f t="shared" si="1"/>
        <v>55483.8</v>
      </c>
      <c r="Z43" s="586"/>
      <c r="AA43" s="586"/>
      <c r="AB43" s="586"/>
      <c r="AC43" s="586"/>
      <c r="AD43" s="586">
        <f t="shared" si="4"/>
        <v>53694</v>
      </c>
      <c r="AE43" s="586"/>
      <c r="AF43" s="586"/>
      <c r="AG43" s="586"/>
      <c r="AH43" s="586"/>
      <c r="AI43" s="586">
        <v>0.1</v>
      </c>
      <c r="AJ43" s="586"/>
      <c r="AK43" s="586"/>
      <c r="AL43" s="1007">
        <f t="shared" si="5"/>
        <v>894.9000000000001</v>
      </c>
      <c r="AM43" s="1007"/>
      <c r="AN43" s="1007"/>
      <c r="AO43" s="1007"/>
      <c r="AP43" s="586">
        <v>2</v>
      </c>
      <c r="AQ43" s="586"/>
      <c r="AR43" s="586"/>
      <c r="AS43" s="1007">
        <f t="shared" si="2"/>
        <v>17898</v>
      </c>
      <c r="AT43" s="1007"/>
      <c r="AU43" s="1007"/>
      <c r="AV43" s="1007"/>
      <c r="AW43" s="1007">
        <f t="shared" si="3"/>
        <v>884161.2000000001</v>
      </c>
      <c r="AX43" s="1007"/>
      <c r="AY43" s="1007"/>
      <c r="AZ43" s="1013"/>
      <c r="BA43" s="72"/>
      <c r="BB43" s="72"/>
      <c r="BC43" s="72"/>
      <c r="BD43" s="72"/>
      <c r="BE43" s="72"/>
      <c r="BF43" s="72"/>
    </row>
    <row r="44" spans="2:58" s="91" customFormat="1" ht="36.75" customHeight="1">
      <c r="B44" s="456" t="s">
        <v>763</v>
      </c>
      <c r="C44" s="459"/>
      <c r="D44" s="459"/>
      <c r="E44" s="459"/>
      <c r="F44" s="459"/>
      <c r="G44" s="459" t="s">
        <v>766</v>
      </c>
      <c r="H44" s="459"/>
      <c r="I44" s="459"/>
      <c r="J44" s="459"/>
      <c r="K44" s="435"/>
      <c r="L44" s="1010" t="s">
        <v>761</v>
      </c>
      <c r="M44" s="1011"/>
      <c r="N44" s="459">
        <v>1</v>
      </c>
      <c r="O44" s="459"/>
      <c r="P44" s="459"/>
      <c r="Q44" s="459"/>
      <c r="R44" s="586">
        <f t="shared" si="0"/>
        <v>64627.75</v>
      </c>
      <c r="S44" s="586"/>
      <c r="T44" s="586"/>
      <c r="U44" s="586">
        <v>11715</v>
      </c>
      <c r="V44" s="586"/>
      <c r="W44" s="586"/>
      <c r="X44" s="586"/>
      <c r="Y44" s="586">
        <f t="shared" si="1"/>
        <v>100749</v>
      </c>
      <c r="Z44" s="586"/>
      <c r="AA44" s="586"/>
      <c r="AB44" s="586"/>
      <c r="AC44" s="586"/>
      <c r="AD44" s="586">
        <f t="shared" si="4"/>
        <v>70290</v>
      </c>
      <c r="AE44" s="586"/>
      <c r="AF44" s="586"/>
      <c r="AG44" s="586"/>
      <c r="AH44" s="586"/>
      <c r="AI44" s="586">
        <v>0.3</v>
      </c>
      <c r="AJ44" s="586"/>
      <c r="AK44" s="586"/>
      <c r="AL44" s="1007">
        <f t="shared" si="5"/>
        <v>3514.5</v>
      </c>
      <c r="AM44" s="1007"/>
      <c r="AN44" s="1007"/>
      <c r="AO44" s="1007"/>
      <c r="AP44" s="586">
        <v>3</v>
      </c>
      <c r="AQ44" s="586"/>
      <c r="AR44" s="586"/>
      <c r="AS44" s="1007">
        <f t="shared" si="2"/>
        <v>35145</v>
      </c>
      <c r="AT44" s="1007"/>
      <c r="AU44" s="1007"/>
      <c r="AV44" s="1007"/>
      <c r="AW44" s="996">
        <f t="shared" si="3"/>
        <v>775533</v>
      </c>
      <c r="AX44" s="996"/>
      <c r="AY44" s="996"/>
      <c r="AZ44" s="997"/>
      <c r="BA44" s="72"/>
      <c r="BB44" s="72"/>
      <c r="BC44" s="72"/>
      <c r="BD44" s="72"/>
      <c r="BE44" s="72"/>
      <c r="BF44" s="72"/>
    </row>
    <row r="45" spans="2:58" s="91" customFormat="1" ht="36.75" customHeight="1">
      <c r="B45" s="456" t="s">
        <v>763</v>
      </c>
      <c r="C45" s="459"/>
      <c r="D45" s="459"/>
      <c r="E45" s="459"/>
      <c r="F45" s="459"/>
      <c r="G45" s="459" t="s">
        <v>766</v>
      </c>
      <c r="H45" s="459"/>
      <c r="I45" s="459"/>
      <c r="J45" s="459"/>
      <c r="K45" s="435"/>
      <c r="L45" s="825" t="s">
        <v>762</v>
      </c>
      <c r="M45" s="670"/>
      <c r="N45" s="1021">
        <v>1</v>
      </c>
      <c r="O45" s="1021"/>
      <c r="P45" s="1021"/>
      <c r="Q45" s="1021"/>
      <c r="R45" s="586">
        <f t="shared" si="0"/>
        <v>55060.5</v>
      </c>
      <c r="S45" s="586"/>
      <c r="T45" s="586"/>
      <c r="U45" s="586">
        <v>11715</v>
      </c>
      <c r="V45" s="586"/>
      <c r="W45" s="586"/>
      <c r="X45" s="586"/>
      <c r="Y45" s="586">
        <f t="shared" si="1"/>
        <v>84348</v>
      </c>
      <c r="Z45" s="586"/>
      <c r="AA45" s="586"/>
      <c r="AB45" s="586"/>
      <c r="AC45" s="586"/>
      <c r="AD45" s="586">
        <f t="shared" si="4"/>
        <v>70290</v>
      </c>
      <c r="AE45" s="586"/>
      <c r="AF45" s="586"/>
      <c r="AG45" s="586"/>
      <c r="AH45" s="586"/>
      <c r="AI45" s="586">
        <v>0.3</v>
      </c>
      <c r="AJ45" s="586"/>
      <c r="AK45" s="586"/>
      <c r="AL45" s="1007">
        <f t="shared" si="5"/>
        <v>3514.5</v>
      </c>
      <c r="AM45" s="1007"/>
      <c r="AN45" s="1007"/>
      <c r="AO45" s="1007"/>
      <c r="AP45" s="586">
        <v>2.3</v>
      </c>
      <c r="AQ45" s="586"/>
      <c r="AR45" s="586"/>
      <c r="AS45" s="1007">
        <f t="shared" si="2"/>
        <v>26944.499999999996</v>
      </c>
      <c r="AT45" s="1007"/>
      <c r="AU45" s="1007"/>
      <c r="AV45" s="1007"/>
      <c r="AW45" s="1007">
        <f t="shared" si="3"/>
        <v>660726</v>
      </c>
      <c r="AX45" s="1007"/>
      <c r="AY45" s="1007"/>
      <c r="AZ45" s="1013"/>
      <c r="BA45" s="72"/>
      <c r="BB45" s="72"/>
      <c r="BC45" s="72"/>
      <c r="BD45" s="72"/>
      <c r="BE45" s="72"/>
      <c r="BF45" s="72"/>
    </row>
    <row r="46" spans="2:58" s="91" customFormat="1" ht="36.75" customHeight="1">
      <c r="B46" s="456" t="s">
        <v>763</v>
      </c>
      <c r="C46" s="459"/>
      <c r="D46" s="459"/>
      <c r="E46" s="459"/>
      <c r="F46" s="459"/>
      <c r="G46" s="459" t="s">
        <v>766</v>
      </c>
      <c r="H46" s="459"/>
      <c r="I46" s="459"/>
      <c r="J46" s="459"/>
      <c r="K46" s="435"/>
      <c r="L46" s="1010" t="s">
        <v>912</v>
      </c>
      <c r="M46" s="1011"/>
      <c r="N46" s="459">
        <v>1</v>
      </c>
      <c r="O46" s="459"/>
      <c r="P46" s="459"/>
      <c r="Q46" s="459"/>
      <c r="R46" s="586">
        <f t="shared" si="0"/>
        <v>50960.25</v>
      </c>
      <c r="S46" s="586"/>
      <c r="T46" s="586"/>
      <c r="U46" s="586">
        <v>11715</v>
      </c>
      <c r="V46" s="586"/>
      <c r="W46" s="586"/>
      <c r="X46" s="586"/>
      <c r="Y46" s="586">
        <f t="shared" si="1"/>
        <v>77319</v>
      </c>
      <c r="Z46" s="586"/>
      <c r="AA46" s="586"/>
      <c r="AB46" s="586"/>
      <c r="AC46" s="586"/>
      <c r="AD46" s="586">
        <f t="shared" si="4"/>
        <v>70290</v>
      </c>
      <c r="AE46" s="586"/>
      <c r="AF46" s="586"/>
      <c r="AG46" s="586"/>
      <c r="AH46" s="586"/>
      <c r="AI46" s="586">
        <v>0.3</v>
      </c>
      <c r="AJ46" s="586"/>
      <c r="AK46" s="586"/>
      <c r="AL46" s="1007">
        <f t="shared" si="5"/>
        <v>3514.5</v>
      </c>
      <c r="AM46" s="1007"/>
      <c r="AN46" s="1007"/>
      <c r="AO46" s="1007"/>
      <c r="AP46" s="586">
        <v>2</v>
      </c>
      <c r="AQ46" s="586"/>
      <c r="AR46" s="586"/>
      <c r="AS46" s="1007">
        <f t="shared" si="2"/>
        <v>23430</v>
      </c>
      <c r="AT46" s="1007"/>
      <c r="AU46" s="1007"/>
      <c r="AV46" s="1007"/>
      <c r="AW46" s="996">
        <f t="shared" si="3"/>
        <v>611523</v>
      </c>
      <c r="AX46" s="996"/>
      <c r="AY46" s="996"/>
      <c r="AZ46" s="997"/>
      <c r="BA46" s="72"/>
      <c r="BB46" s="72"/>
      <c r="BC46" s="72"/>
      <c r="BD46" s="72"/>
      <c r="BE46" s="72"/>
      <c r="BF46" s="72"/>
    </row>
    <row r="47" spans="2:58" s="91" customFormat="1" ht="36.75" customHeight="1">
      <c r="B47" s="456" t="s">
        <v>763</v>
      </c>
      <c r="C47" s="459"/>
      <c r="D47" s="459"/>
      <c r="E47" s="459"/>
      <c r="F47" s="459"/>
      <c r="G47" s="459" t="s">
        <v>766</v>
      </c>
      <c r="H47" s="459"/>
      <c r="I47" s="459"/>
      <c r="J47" s="459"/>
      <c r="K47" s="435"/>
      <c r="L47" s="825" t="s">
        <v>767</v>
      </c>
      <c r="M47" s="670"/>
      <c r="N47" s="459">
        <v>1</v>
      </c>
      <c r="O47" s="459"/>
      <c r="P47" s="459"/>
      <c r="Q47" s="459"/>
      <c r="R47" s="586">
        <f t="shared" si="0"/>
        <v>52338</v>
      </c>
      <c r="S47" s="586"/>
      <c r="T47" s="586"/>
      <c r="U47" s="586">
        <v>8580</v>
      </c>
      <c r="V47" s="586"/>
      <c r="W47" s="586"/>
      <c r="X47" s="586"/>
      <c r="Y47" s="586">
        <f t="shared" si="1"/>
        <v>82368</v>
      </c>
      <c r="Z47" s="586"/>
      <c r="AA47" s="586"/>
      <c r="AB47" s="586"/>
      <c r="AC47" s="586"/>
      <c r="AD47" s="586">
        <f t="shared" si="4"/>
        <v>51480</v>
      </c>
      <c r="AE47" s="586"/>
      <c r="AF47" s="586"/>
      <c r="AG47" s="586"/>
      <c r="AH47" s="586"/>
      <c r="AI47" s="586">
        <v>0.1</v>
      </c>
      <c r="AJ47" s="586"/>
      <c r="AK47" s="586"/>
      <c r="AL47" s="1007">
        <f t="shared" si="5"/>
        <v>858</v>
      </c>
      <c r="AM47" s="1007"/>
      <c r="AN47" s="1007"/>
      <c r="AO47" s="1007"/>
      <c r="AP47" s="586">
        <v>3.7</v>
      </c>
      <c r="AQ47" s="586"/>
      <c r="AR47" s="586"/>
      <c r="AS47" s="1007">
        <f t="shared" si="2"/>
        <v>31746</v>
      </c>
      <c r="AT47" s="1007"/>
      <c r="AU47" s="1007"/>
      <c r="AV47" s="1007"/>
      <c r="AW47" s="1007">
        <f t="shared" si="3"/>
        <v>628056</v>
      </c>
      <c r="AX47" s="1007"/>
      <c r="AY47" s="1007"/>
      <c r="AZ47" s="1013"/>
      <c r="BA47" s="72"/>
      <c r="BB47" s="72"/>
      <c r="BC47" s="72"/>
      <c r="BD47" s="72"/>
      <c r="BE47" s="72"/>
      <c r="BF47" s="72"/>
    </row>
    <row r="48" spans="2:58" s="91" customFormat="1" ht="42" customHeight="1">
      <c r="B48" s="436" t="s">
        <v>763</v>
      </c>
      <c r="C48" s="436"/>
      <c r="D48" s="436"/>
      <c r="E48" s="436"/>
      <c r="F48" s="456"/>
      <c r="G48" s="435" t="s">
        <v>758</v>
      </c>
      <c r="H48" s="436"/>
      <c r="I48" s="436"/>
      <c r="J48" s="436"/>
      <c r="K48" s="437"/>
      <c r="L48" s="1024" t="s">
        <v>768</v>
      </c>
      <c r="M48" s="669"/>
      <c r="N48" s="435">
        <v>6</v>
      </c>
      <c r="O48" s="436"/>
      <c r="P48" s="436"/>
      <c r="Q48" s="456"/>
      <c r="R48" s="586">
        <f t="shared" si="0"/>
        <v>54262.75</v>
      </c>
      <c r="S48" s="586"/>
      <c r="T48" s="586"/>
      <c r="U48" s="586">
        <v>9437</v>
      </c>
      <c r="V48" s="586"/>
      <c r="W48" s="586"/>
      <c r="X48" s="586"/>
      <c r="Y48" s="586">
        <f t="shared" si="1"/>
        <v>84933</v>
      </c>
      <c r="Z48" s="586"/>
      <c r="AA48" s="586"/>
      <c r="AB48" s="586"/>
      <c r="AC48" s="586"/>
      <c r="AD48" s="586">
        <f t="shared" si="4"/>
        <v>56622</v>
      </c>
      <c r="AE48" s="586"/>
      <c r="AF48" s="586"/>
      <c r="AG48" s="586"/>
      <c r="AH48" s="586"/>
      <c r="AI48" s="586">
        <v>0.2</v>
      </c>
      <c r="AJ48" s="586"/>
      <c r="AK48" s="586"/>
      <c r="AL48" s="1007">
        <f t="shared" si="5"/>
        <v>1887.4</v>
      </c>
      <c r="AM48" s="1007"/>
      <c r="AN48" s="1007"/>
      <c r="AO48" s="1007"/>
      <c r="AP48" s="586">
        <v>3.3</v>
      </c>
      <c r="AQ48" s="586"/>
      <c r="AR48" s="586"/>
      <c r="AS48" s="1007">
        <f t="shared" si="2"/>
        <v>31142.1</v>
      </c>
      <c r="AT48" s="1007"/>
      <c r="AU48" s="1007"/>
      <c r="AV48" s="1007"/>
      <c r="AW48" s="968">
        <f t="shared" si="3"/>
        <v>3906918</v>
      </c>
      <c r="AX48" s="969"/>
      <c r="AY48" s="969"/>
      <c r="AZ48" s="971"/>
      <c r="BA48" s="72"/>
      <c r="BB48" s="72"/>
      <c r="BC48" s="72"/>
      <c r="BD48" s="72"/>
      <c r="BE48" s="72"/>
      <c r="BF48" s="72"/>
    </row>
    <row r="49" spans="2:58" s="91" customFormat="1" ht="36.75" customHeight="1">
      <c r="B49" s="456" t="s">
        <v>763</v>
      </c>
      <c r="C49" s="459"/>
      <c r="D49" s="459"/>
      <c r="E49" s="459"/>
      <c r="F49" s="459"/>
      <c r="G49" s="459" t="s">
        <v>758</v>
      </c>
      <c r="H49" s="459"/>
      <c r="I49" s="459"/>
      <c r="J49" s="459"/>
      <c r="K49" s="435"/>
      <c r="L49" s="825" t="s">
        <v>1052</v>
      </c>
      <c r="M49" s="670"/>
      <c r="N49" s="459">
        <v>12</v>
      </c>
      <c r="O49" s="459"/>
      <c r="P49" s="459"/>
      <c r="Q49" s="459"/>
      <c r="R49" s="586">
        <f t="shared" si="0"/>
        <v>61969.63333333333</v>
      </c>
      <c r="S49" s="586"/>
      <c r="T49" s="586"/>
      <c r="U49" s="586">
        <v>9437</v>
      </c>
      <c r="V49" s="586"/>
      <c r="W49" s="586"/>
      <c r="X49" s="586"/>
      <c r="Y49" s="586">
        <f t="shared" si="1"/>
        <v>98144.79999999999</v>
      </c>
      <c r="Z49" s="586"/>
      <c r="AA49" s="586"/>
      <c r="AB49" s="586"/>
      <c r="AC49" s="586"/>
      <c r="AD49" s="586">
        <f t="shared" si="4"/>
        <v>56622</v>
      </c>
      <c r="AE49" s="586"/>
      <c r="AF49" s="586"/>
      <c r="AG49" s="586"/>
      <c r="AH49" s="586"/>
      <c r="AI49" s="586">
        <v>0.3</v>
      </c>
      <c r="AJ49" s="586"/>
      <c r="AK49" s="586"/>
      <c r="AL49" s="1007">
        <f t="shared" si="5"/>
        <v>2831.1</v>
      </c>
      <c r="AM49" s="1007"/>
      <c r="AN49" s="1007"/>
      <c r="AO49" s="1007"/>
      <c r="AP49" s="586">
        <v>3.9</v>
      </c>
      <c r="AQ49" s="586"/>
      <c r="AR49" s="586"/>
      <c r="AS49" s="1007">
        <f t="shared" si="2"/>
        <v>36804.299999999996</v>
      </c>
      <c r="AT49" s="1007"/>
      <c r="AU49" s="1007"/>
      <c r="AV49" s="1007"/>
      <c r="AW49" s="1007">
        <f t="shared" si="3"/>
        <v>8923627.2</v>
      </c>
      <c r="AX49" s="1007"/>
      <c r="AY49" s="1007"/>
      <c r="AZ49" s="1013"/>
      <c r="BA49" s="72"/>
      <c r="BB49" s="72"/>
      <c r="BC49" s="72"/>
      <c r="BD49" s="72"/>
      <c r="BE49" s="72"/>
      <c r="BF49" s="72"/>
    </row>
    <row r="50" spans="2:58" s="91" customFormat="1" ht="36.75" customHeight="1">
      <c r="B50" s="456" t="s">
        <v>763</v>
      </c>
      <c r="C50" s="459"/>
      <c r="D50" s="459"/>
      <c r="E50" s="459"/>
      <c r="F50" s="459"/>
      <c r="G50" s="459" t="s">
        <v>758</v>
      </c>
      <c r="H50" s="459"/>
      <c r="I50" s="459"/>
      <c r="J50" s="459"/>
      <c r="K50" s="435"/>
      <c r="L50" s="1010" t="s">
        <v>1053</v>
      </c>
      <c r="M50" s="1011"/>
      <c r="N50" s="1021">
        <v>1</v>
      </c>
      <c r="O50" s="1021"/>
      <c r="P50" s="1021"/>
      <c r="Q50" s="1021"/>
      <c r="R50" s="586">
        <f t="shared" si="0"/>
        <v>43252.91666666667</v>
      </c>
      <c r="S50" s="586"/>
      <c r="T50" s="586"/>
      <c r="U50" s="586">
        <v>9437</v>
      </c>
      <c r="V50" s="586"/>
      <c r="W50" s="586"/>
      <c r="X50" s="586"/>
      <c r="Y50" s="586">
        <f t="shared" si="1"/>
        <v>66059</v>
      </c>
      <c r="Z50" s="586"/>
      <c r="AA50" s="586"/>
      <c r="AB50" s="586"/>
      <c r="AC50" s="586"/>
      <c r="AD50" s="586">
        <f t="shared" si="4"/>
        <v>56622</v>
      </c>
      <c r="AE50" s="586"/>
      <c r="AF50" s="586"/>
      <c r="AG50" s="586"/>
      <c r="AH50" s="586"/>
      <c r="AI50" s="586">
        <v>0.3</v>
      </c>
      <c r="AJ50" s="586"/>
      <c r="AK50" s="586"/>
      <c r="AL50" s="1007">
        <f t="shared" si="5"/>
        <v>2831.1</v>
      </c>
      <c r="AM50" s="1007"/>
      <c r="AN50" s="1007"/>
      <c r="AO50" s="1007"/>
      <c r="AP50" s="586">
        <v>2.2</v>
      </c>
      <c r="AQ50" s="586"/>
      <c r="AR50" s="586"/>
      <c r="AS50" s="1007">
        <f t="shared" si="2"/>
        <v>20761.4</v>
      </c>
      <c r="AT50" s="1007"/>
      <c r="AU50" s="1007"/>
      <c r="AV50" s="1007"/>
      <c r="AW50" s="996">
        <f t="shared" si="3"/>
        <v>519035.00000000006</v>
      </c>
      <c r="AX50" s="996"/>
      <c r="AY50" s="996"/>
      <c r="AZ50" s="997"/>
      <c r="BA50" s="72"/>
      <c r="BB50" s="72"/>
      <c r="BC50" s="72"/>
      <c r="BD50" s="72"/>
      <c r="BE50" s="72"/>
      <c r="BF50" s="72"/>
    </row>
    <row r="51" spans="2:58" s="91" customFormat="1" ht="36.75" customHeight="1">
      <c r="B51" s="456" t="s">
        <v>763</v>
      </c>
      <c r="C51" s="459"/>
      <c r="D51" s="459"/>
      <c r="E51" s="459"/>
      <c r="F51" s="459"/>
      <c r="G51" s="459" t="s">
        <v>758</v>
      </c>
      <c r="H51" s="459"/>
      <c r="I51" s="459"/>
      <c r="J51" s="459"/>
      <c r="K51" s="435"/>
      <c r="L51" s="825" t="s">
        <v>1054</v>
      </c>
      <c r="M51" s="670"/>
      <c r="N51" s="459">
        <v>1</v>
      </c>
      <c r="O51" s="459"/>
      <c r="P51" s="459"/>
      <c r="Q51" s="459"/>
      <c r="R51" s="586">
        <f t="shared" si="0"/>
        <v>48757.83333333333</v>
      </c>
      <c r="S51" s="586"/>
      <c r="T51" s="586"/>
      <c r="U51" s="586">
        <v>9437</v>
      </c>
      <c r="V51" s="586"/>
      <c r="W51" s="586"/>
      <c r="X51" s="586"/>
      <c r="Y51" s="586">
        <f t="shared" si="1"/>
        <v>75496</v>
      </c>
      <c r="Z51" s="586"/>
      <c r="AA51" s="586"/>
      <c r="AB51" s="586"/>
      <c r="AC51" s="586"/>
      <c r="AD51" s="586">
        <f t="shared" si="4"/>
        <v>56622</v>
      </c>
      <c r="AE51" s="586"/>
      <c r="AF51" s="586"/>
      <c r="AG51" s="586"/>
      <c r="AH51" s="586"/>
      <c r="AI51" s="586">
        <v>0.3</v>
      </c>
      <c r="AJ51" s="586"/>
      <c r="AK51" s="586"/>
      <c r="AL51" s="1007">
        <f t="shared" si="5"/>
        <v>2831.1</v>
      </c>
      <c r="AM51" s="1007"/>
      <c r="AN51" s="1007"/>
      <c r="AO51" s="1007"/>
      <c r="AP51" s="586">
        <v>2.7</v>
      </c>
      <c r="AQ51" s="586"/>
      <c r="AR51" s="586"/>
      <c r="AS51" s="1007">
        <f t="shared" si="2"/>
        <v>25479.9</v>
      </c>
      <c r="AT51" s="1007"/>
      <c r="AU51" s="1007"/>
      <c r="AV51" s="1007"/>
      <c r="AW51" s="1007">
        <f t="shared" si="3"/>
        <v>585094</v>
      </c>
      <c r="AX51" s="1007"/>
      <c r="AY51" s="1007"/>
      <c r="AZ51" s="1013"/>
      <c r="BA51" s="72"/>
      <c r="BB51" s="72"/>
      <c r="BC51" s="72"/>
      <c r="BD51" s="72"/>
      <c r="BE51" s="72"/>
      <c r="BF51" s="72"/>
    </row>
    <row r="52" spans="2:58" s="91" customFormat="1" ht="36.75" customHeight="1">
      <c r="B52" s="456" t="s">
        <v>763</v>
      </c>
      <c r="C52" s="459"/>
      <c r="D52" s="459"/>
      <c r="E52" s="459"/>
      <c r="F52" s="459"/>
      <c r="G52" s="459" t="s">
        <v>765</v>
      </c>
      <c r="H52" s="459"/>
      <c r="I52" s="459"/>
      <c r="J52" s="459"/>
      <c r="K52" s="435"/>
      <c r="L52" s="1010" t="s">
        <v>1055</v>
      </c>
      <c r="M52" s="1011"/>
      <c r="N52" s="459">
        <v>1</v>
      </c>
      <c r="O52" s="459"/>
      <c r="P52" s="459"/>
      <c r="Q52" s="459"/>
      <c r="R52" s="586">
        <f t="shared" si="0"/>
        <v>42060.3</v>
      </c>
      <c r="S52" s="586"/>
      <c r="T52" s="586"/>
      <c r="U52" s="586">
        <v>8949</v>
      </c>
      <c r="V52" s="586"/>
      <c r="W52" s="586"/>
      <c r="X52" s="586"/>
      <c r="Y52" s="586">
        <f t="shared" si="1"/>
        <v>64432.8</v>
      </c>
      <c r="Z52" s="586"/>
      <c r="AA52" s="586"/>
      <c r="AB52" s="586"/>
      <c r="AC52" s="586"/>
      <c r="AD52" s="586">
        <f t="shared" si="4"/>
        <v>53694</v>
      </c>
      <c r="AE52" s="586"/>
      <c r="AF52" s="586"/>
      <c r="AG52" s="586"/>
      <c r="AH52" s="586"/>
      <c r="AI52" s="586">
        <v>0.1</v>
      </c>
      <c r="AJ52" s="586"/>
      <c r="AK52" s="586"/>
      <c r="AL52" s="1007">
        <f t="shared" si="5"/>
        <v>894.9000000000001</v>
      </c>
      <c r="AM52" s="1007"/>
      <c r="AN52" s="1007"/>
      <c r="AO52" s="1007"/>
      <c r="AP52" s="586">
        <v>2.5</v>
      </c>
      <c r="AQ52" s="586"/>
      <c r="AR52" s="586"/>
      <c r="AS52" s="1007">
        <f t="shared" si="2"/>
        <v>22372.5</v>
      </c>
      <c r="AT52" s="1007"/>
      <c r="AU52" s="1007"/>
      <c r="AV52" s="1007"/>
      <c r="AW52" s="996">
        <f t="shared" si="3"/>
        <v>504723.60000000003</v>
      </c>
      <c r="AX52" s="996"/>
      <c r="AY52" s="996"/>
      <c r="AZ52" s="997"/>
      <c r="BA52" s="72"/>
      <c r="BB52" s="72"/>
      <c r="BC52" s="72"/>
      <c r="BD52" s="72"/>
      <c r="BE52" s="72"/>
      <c r="BF52" s="72"/>
    </row>
    <row r="53" spans="2:58" s="91" customFormat="1" ht="36.75" customHeight="1">
      <c r="B53" s="456" t="s">
        <v>763</v>
      </c>
      <c r="C53" s="459"/>
      <c r="D53" s="459"/>
      <c r="E53" s="459"/>
      <c r="F53" s="459"/>
      <c r="G53" s="459" t="s">
        <v>765</v>
      </c>
      <c r="H53" s="459"/>
      <c r="I53" s="459"/>
      <c r="J53" s="459"/>
      <c r="K53" s="435"/>
      <c r="L53" s="825" t="s">
        <v>1056</v>
      </c>
      <c r="M53" s="670"/>
      <c r="N53" s="459">
        <v>1</v>
      </c>
      <c r="O53" s="459"/>
      <c r="P53" s="459"/>
      <c r="Q53" s="459"/>
      <c r="R53" s="586">
        <f t="shared" si="0"/>
        <v>38928.15000000001</v>
      </c>
      <c r="S53" s="586"/>
      <c r="T53" s="586"/>
      <c r="U53" s="586">
        <v>8949</v>
      </c>
      <c r="V53" s="586"/>
      <c r="W53" s="586"/>
      <c r="X53" s="586"/>
      <c r="Y53" s="586">
        <f t="shared" si="1"/>
        <v>59063.40000000001</v>
      </c>
      <c r="Z53" s="586"/>
      <c r="AA53" s="586"/>
      <c r="AB53" s="586"/>
      <c r="AC53" s="586"/>
      <c r="AD53" s="586">
        <f t="shared" si="4"/>
        <v>53694</v>
      </c>
      <c r="AE53" s="586"/>
      <c r="AF53" s="586"/>
      <c r="AG53" s="586"/>
      <c r="AH53" s="586"/>
      <c r="AI53" s="586">
        <v>0.1</v>
      </c>
      <c r="AJ53" s="586"/>
      <c r="AK53" s="586"/>
      <c r="AL53" s="1007">
        <f t="shared" si="5"/>
        <v>894.9000000000001</v>
      </c>
      <c r="AM53" s="1007"/>
      <c r="AN53" s="1007"/>
      <c r="AO53" s="1007"/>
      <c r="AP53" s="586">
        <v>2.2</v>
      </c>
      <c r="AQ53" s="586"/>
      <c r="AR53" s="586"/>
      <c r="AS53" s="1007">
        <f t="shared" si="2"/>
        <v>19687.800000000003</v>
      </c>
      <c r="AT53" s="1007"/>
      <c r="AU53" s="1007"/>
      <c r="AV53" s="1007"/>
      <c r="AW53" s="1007">
        <f t="shared" si="3"/>
        <v>467137.8000000001</v>
      </c>
      <c r="AX53" s="1007"/>
      <c r="AY53" s="1007"/>
      <c r="AZ53" s="1013"/>
      <c r="BA53" s="72"/>
      <c r="BB53" s="72"/>
      <c r="BC53" s="72"/>
      <c r="BD53" s="72"/>
      <c r="BE53" s="72"/>
      <c r="BF53" s="72"/>
    </row>
    <row r="54" spans="2:58" s="91" customFormat="1" ht="36.75" customHeight="1">
      <c r="B54" s="456" t="s">
        <v>770</v>
      </c>
      <c r="C54" s="459"/>
      <c r="D54" s="459"/>
      <c r="E54" s="459"/>
      <c r="F54" s="459"/>
      <c r="G54" s="459" t="s">
        <v>771</v>
      </c>
      <c r="H54" s="459"/>
      <c r="I54" s="459"/>
      <c r="J54" s="459"/>
      <c r="K54" s="435"/>
      <c r="L54" s="825" t="s">
        <v>1057</v>
      </c>
      <c r="M54" s="670"/>
      <c r="N54" s="459">
        <v>1</v>
      </c>
      <c r="O54" s="459"/>
      <c r="P54" s="459"/>
      <c r="Q54" s="459"/>
      <c r="R54" s="586">
        <f t="shared" si="0"/>
        <v>38167.66666666667</v>
      </c>
      <c r="S54" s="586"/>
      <c r="T54" s="586"/>
      <c r="U54" s="586">
        <v>8545</v>
      </c>
      <c r="V54" s="586"/>
      <c r="W54" s="586"/>
      <c r="X54" s="586"/>
      <c r="Y54" s="586">
        <f t="shared" si="1"/>
        <v>58106</v>
      </c>
      <c r="Z54" s="586"/>
      <c r="AA54" s="586"/>
      <c r="AB54" s="586"/>
      <c r="AC54" s="586"/>
      <c r="AD54" s="586">
        <f t="shared" si="4"/>
        <v>51270</v>
      </c>
      <c r="AE54" s="586"/>
      <c r="AF54" s="586"/>
      <c r="AG54" s="586"/>
      <c r="AH54" s="586"/>
      <c r="AI54" s="586">
        <v>0.1</v>
      </c>
      <c r="AJ54" s="586"/>
      <c r="AK54" s="586"/>
      <c r="AL54" s="1007">
        <f t="shared" si="5"/>
        <v>854.5</v>
      </c>
      <c r="AM54" s="1007"/>
      <c r="AN54" s="1007"/>
      <c r="AO54" s="1007"/>
      <c r="AP54" s="586">
        <v>2.3</v>
      </c>
      <c r="AQ54" s="586"/>
      <c r="AR54" s="586"/>
      <c r="AS54" s="1007">
        <f t="shared" si="2"/>
        <v>19653.5</v>
      </c>
      <c r="AT54" s="1007"/>
      <c r="AU54" s="1007"/>
      <c r="AV54" s="1007"/>
      <c r="AW54" s="1007">
        <f t="shared" si="3"/>
        <v>458012.00000000006</v>
      </c>
      <c r="AX54" s="1007"/>
      <c r="AY54" s="1007"/>
      <c r="AZ54" s="1013"/>
      <c r="BA54" s="72"/>
      <c r="BB54" s="72"/>
      <c r="BC54" s="72"/>
      <c r="BD54" s="72"/>
      <c r="BE54" s="72"/>
      <c r="BF54" s="72"/>
    </row>
    <row r="55" spans="2:58" s="91" customFormat="1" ht="36.75" customHeight="1">
      <c r="B55" s="456" t="s">
        <v>770</v>
      </c>
      <c r="C55" s="459"/>
      <c r="D55" s="459"/>
      <c r="E55" s="459"/>
      <c r="F55" s="459"/>
      <c r="G55" s="459" t="s">
        <v>772</v>
      </c>
      <c r="H55" s="459"/>
      <c r="I55" s="459"/>
      <c r="J55" s="459"/>
      <c r="K55" s="435"/>
      <c r="L55" s="825" t="s">
        <v>1058</v>
      </c>
      <c r="M55" s="670"/>
      <c r="N55" s="459">
        <v>1</v>
      </c>
      <c r="O55" s="459"/>
      <c r="P55" s="459"/>
      <c r="Q55" s="459"/>
      <c r="R55" s="586">
        <f t="shared" si="0"/>
        <v>34688.16666666667</v>
      </c>
      <c r="S55" s="586"/>
      <c r="T55" s="586"/>
      <c r="U55" s="586">
        <v>8135</v>
      </c>
      <c r="V55" s="586"/>
      <c r="W55" s="586"/>
      <c r="X55" s="586"/>
      <c r="Y55" s="586">
        <f t="shared" si="1"/>
        <v>52064</v>
      </c>
      <c r="Z55" s="586"/>
      <c r="AA55" s="586"/>
      <c r="AB55" s="586"/>
      <c r="AC55" s="586"/>
      <c r="AD55" s="586">
        <v>51810</v>
      </c>
      <c r="AE55" s="586"/>
      <c r="AF55" s="586"/>
      <c r="AG55" s="586"/>
      <c r="AH55" s="586"/>
      <c r="AI55" s="586">
        <v>0.3</v>
      </c>
      <c r="AJ55" s="586"/>
      <c r="AK55" s="586"/>
      <c r="AL55" s="1007">
        <f t="shared" si="5"/>
        <v>2440.5</v>
      </c>
      <c r="AM55" s="1007"/>
      <c r="AN55" s="1007"/>
      <c r="AO55" s="1007"/>
      <c r="AP55" s="586">
        <v>1.9</v>
      </c>
      <c r="AQ55" s="586"/>
      <c r="AR55" s="586"/>
      <c r="AS55" s="1007">
        <f t="shared" si="2"/>
        <v>15456.5</v>
      </c>
      <c r="AT55" s="1007"/>
      <c r="AU55" s="1007"/>
      <c r="AV55" s="1007"/>
      <c r="AW55" s="636">
        <f t="shared" si="3"/>
        <v>416258.00000000006</v>
      </c>
      <c r="AX55" s="636"/>
      <c r="AY55" s="636"/>
      <c r="AZ55" s="985"/>
      <c r="BA55" s="72"/>
      <c r="BB55" s="72"/>
      <c r="BC55" s="72"/>
      <c r="BD55" s="72"/>
      <c r="BE55" s="72"/>
      <c r="BF55" s="72"/>
    </row>
    <row r="56" spans="2:58" s="51" customFormat="1" ht="18" customHeight="1" thickBot="1">
      <c r="B56" s="428" t="s">
        <v>379</v>
      </c>
      <c r="C56" s="428"/>
      <c r="D56" s="428"/>
      <c r="E56" s="428"/>
      <c r="F56" s="428"/>
      <c r="G56" s="428"/>
      <c r="H56" s="428"/>
      <c r="I56" s="428"/>
      <c r="J56" s="428"/>
      <c r="K56" s="530"/>
      <c r="L56" s="673" t="s">
        <v>373</v>
      </c>
      <c r="M56" s="674"/>
      <c r="N56" s="471"/>
      <c r="O56" s="472"/>
      <c r="P56" s="472"/>
      <c r="Q56" s="478"/>
      <c r="R56" s="590" t="s">
        <v>65</v>
      </c>
      <c r="S56" s="591"/>
      <c r="T56" s="592"/>
      <c r="U56" s="590" t="s">
        <v>65</v>
      </c>
      <c r="V56" s="591"/>
      <c r="W56" s="591"/>
      <c r="X56" s="592"/>
      <c r="Y56" s="590" t="s">
        <v>65</v>
      </c>
      <c r="Z56" s="591"/>
      <c r="AA56" s="591"/>
      <c r="AB56" s="591"/>
      <c r="AC56" s="592"/>
      <c r="AD56" s="468" t="s">
        <v>65</v>
      </c>
      <c r="AE56" s="469"/>
      <c r="AF56" s="469"/>
      <c r="AG56" s="469"/>
      <c r="AH56" s="470"/>
      <c r="AI56" s="591" t="s">
        <v>65</v>
      </c>
      <c r="AJ56" s="591"/>
      <c r="AK56" s="592"/>
      <c r="AL56" s="468" t="s">
        <v>65</v>
      </c>
      <c r="AM56" s="469"/>
      <c r="AN56" s="469"/>
      <c r="AO56" s="470"/>
      <c r="AP56" s="591" t="s">
        <v>65</v>
      </c>
      <c r="AQ56" s="591"/>
      <c r="AR56" s="592"/>
      <c r="AS56" s="590" t="s">
        <v>65</v>
      </c>
      <c r="AT56" s="591"/>
      <c r="AU56" s="591"/>
      <c r="AV56" s="592"/>
      <c r="AW56" s="497">
        <v>26657000</v>
      </c>
      <c r="AX56" s="671"/>
      <c r="AY56" s="671"/>
      <c r="AZ56" s="672"/>
      <c r="BA56" s="46"/>
      <c r="BB56" s="46"/>
      <c r="BC56" s="46"/>
      <c r="BD56" s="46"/>
      <c r="BE56" s="46"/>
      <c r="BF56" s="46"/>
    </row>
    <row r="57" spans="2:58" s="51" customFormat="1" ht="15" customHeight="1">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90"/>
      <c r="AU57" s="90"/>
      <c r="AV57" s="46"/>
      <c r="AW57" s="46"/>
      <c r="AX57" s="46"/>
      <c r="AY57" s="46"/>
      <c r="AZ57" s="46"/>
      <c r="BA57" s="46"/>
      <c r="BB57" s="46"/>
      <c r="BC57" s="46"/>
      <c r="BD57" s="46"/>
      <c r="BE57" s="46"/>
      <c r="BF57" s="46"/>
    </row>
    <row r="58" spans="2:58" s="53" customFormat="1" ht="18" customHeight="1">
      <c r="B58" s="462" t="s">
        <v>726</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row>
    <row r="59" spans="2:62" s="43" customFormat="1" ht="7.5" customHeight="1">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50"/>
      <c r="BB59" s="50"/>
      <c r="BC59" s="50"/>
      <c r="BD59" s="50"/>
      <c r="BE59" s="50"/>
      <c r="BF59" s="50"/>
      <c r="BG59" s="50"/>
      <c r="BH59" s="50"/>
      <c r="BI59" s="50"/>
      <c r="BJ59" s="50"/>
    </row>
    <row r="60" spans="2:52" s="90" customFormat="1" ht="19.5" customHeight="1">
      <c r="B60" s="675" t="s">
        <v>447</v>
      </c>
      <c r="C60" s="675"/>
      <c r="D60" s="675"/>
      <c r="E60" s="675"/>
      <c r="F60" s="676"/>
      <c r="G60" s="510" t="s">
        <v>448</v>
      </c>
      <c r="H60" s="511"/>
      <c r="I60" s="511"/>
      <c r="J60" s="511"/>
      <c r="K60" s="512"/>
      <c r="L60" s="510" t="s">
        <v>401</v>
      </c>
      <c r="M60" s="512"/>
      <c r="N60" s="510" t="s">
        <v>449</v>
      </c>
      <c r="O60" s="511"/>
      <c r="P60" s="511"/>
      <c r="Q60" s="512"/>
      <c r="R60" s="684" t="s">
        <v>450</v>
      </c>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9"/>
      <c r="AW60" s="449" t="s">
        <v>451</v>
      </c>
      <c r="AX60" s="450"/>
      <c r="AY60" s="450"/>
      <c r="AZ60" s="450"/>
    </row>
    <row r="61" spans="2:52" s="46" customFormat="1" ht="19.5" customHeight="1">
      <c r="B61" s="677"/>
      <c r="C61" s="677"/>
      <c r="D61" s="677"/>
      <c r="E61" s="677"/>
      <c r="F61" s="678"/>
      <c r="G61" s="667"/>
      <c r="H61" s="668"/>
      <c r="I61" s="668"/>
      <c r="J61" s="668"/>
      <c r="K61" s="669"/>
      <c r="L61" s="667"/>
      <c r="M61" s="669"/>
      <c r="N61" s="667"/>
      <c r="O61" s="668"/>
      <c r="P61" s="668"/>
      <c r="Q61" s="669"/>
      <c r="R61" s="449" t="s">
        <v>452</v>
      </c>
      <c r="S61" s="450"/>
      <c r="T61" s="451"/>
      <c r="U61" s="440" t="s">
        <v>58</v>
      </c>
      <c r="V61" s="532"/>
      <c r="W61" s="532"/>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438"/>
      <c r="AW61" s="520"/>
      <c r="AX61" s="518"/>
      <c r="AY61" s="518"/>
      <c r="AZ61" s="518"/>
    </row>
    <row r="62" spans="1:58" s="93" customFormat="1" ht="69.75" customHeight="1">
      <c r="A62" s="91"/>
      <c r="B62" s="677"/>
      <c r="C62" s="677"/>
      <c r="D62" s="677"/>
      <c r="E62" s="677"/>
      <c r="F62" s="678"/>
      <c r="G62" s="667"/>
      <c r="H62" s="668"/>
      <c r="I62" s="668"/>
      <c r="J62" s="668"/>
      <c r="K62" s="669"/>
      <c r="L62" s="667"/>
      <c r="M62" s="669"/>
      <c r="N62" s="667"/>
      <c r="O62" s="668"/>
      <c r="P62" s="668"/>
      <c r="Q62" s="669"/>
      <c r="R62" s="520"/>
      <c r="S62" s="518"/>
      <c r="T62" s="519"/>
      <c r="U62" s="449" t="s">
        <v>453</v>
      </c>
      <c r="V62" s="450"/>
      <c r="W62" s="450"/>
      <c r="X62" s="451"/>
      <c r="Y62" s="449" t="s">
        <v>454</v>
      </c>
      <c r="Z62" s="450"/>
      <c r="AA62" s="450"/>
      <c r="AB62" s="450"/>
      <c r="AC62" s="451"/>
      <c r="AD62" s="449" t="s">
        <v>455</v>
      </c>
      <c r="AE62" s="450"/>
      <c r="AF62" s="450"/>
      <c r="AG62" s="450"/>
      <c r="AH62" s="451"/>
      <c r="AI62" s="435" t="s">
        <v>456</v>
      </c>
      <c r="AJ62" s="436"/>
      <c r="AK62" s="436"/>
      <c r="AL62" s="436"/>
      <c r="AM62" s="436"/>
      <c r="AN62" s="436"/>
      <c r="AO62" s="456"/>
      <c r="AP62" s="435" t="s">
        <v>457</v>
      </c>
      <c r="AQ62" s="436"/>
      <c r="AR62" s="436"/>
      <c r="AS62" s="436"/>
      <c r="AT62" s="436"/>
      <c r="AU62" s="436"/>
      <c r="AV62" s="456"/>
      <c r="AW62" s="520"/>
      <c r="AX62" s="518"/>
      <c r="AY62" s="518"/>
      <c r="AZ62" s="518"/>
      <c r="BA62" s="52"/>
      <c r="BB62" s="92"/>
      <c r="BC62" s="92"/>
      <c r="BD62" s="92"/>
      <c r="BE62" s="92"/>
      <c r="BF62" s="92"/>
    </row>
    <row r="63" spans="1:62" s="95" customFormat="1" ht="54.75" customHeight="1">
      <c r="A63" s="94"/>
      <c r="B63" s="679"/>
      <c r="C63" s="679"/>
      <c r="D63" s="679"/>
      <c r="E63" s="679"/>
      <c r="F63" s="680"/>
      <c r="G63" s="681"/>
      <c r="H63" s="682"/>
      <c r="I63" s="682"/>
      <c r="J63" s="682"/>
      <c r="K63" s="683"/>
      <c r="L63" s="681"/>
      <c r="M63" s="683"/>
      <c r="N63" s="681"/>
      <c r="O63" s="682"/>
      <c r="P63" s="682"/>
      <c r="Q63" s="683"/>
      <c r="R63" s="481"/>
      <c r="S63" s="460"/>
      <c r="T63" s="461"/>
      <c r="U63" s="481"/>
      <c r="V63" s="460"/>
      <c r="W63" s="460"/>
      <c r="X63" s="461"/>
      <c r="Y63" s="481"/>
      <c r="Z63" s="460"/>
      <c r="AA63" s="460"/>
      <c r="AB63" s="460"/>
      <c r="AC63" s="461"/>
      <c r="AD63" s="481"/>
      <c r="AE63" s="460"/>
      <c r="AF63" s="460"/>
      <c r="AG63" s="460"/>
      <c r="AH63" s="461"/>
      <c r="AI63" s="435" t="s">
        <v>458</v>
      </c>
      <c r="AJ63" s="436"/>
      <c r="AK63" s="456"/>
      <c r="AL63" s="435" t="s">
        <v>459</v>
      </c>
      <c r="AM63" s="436"/>
      <c r="AN63" s="436"/>
      <c r="AO63" s="456"/>
      <c r="AP63" s="435" t="s">
        <v>458</v>
      </c>
      <c r="AQ63" s="436"/>
      <c r="AR63" s="456"/>
      <c r="AS63" s="435" t="s">
        <v>460</v>
      </c>
      <c r="AT63" s="436"/>
      <c r="AU63" s="436"/>
      <c r="AV63" s="456"/>
      <c r="AW63" s="481"/>
      <c r="AX63" s="460"/>
      <c r="AY63" s="460"/>
      <c r="AZ63" s="460"/>
      <c r="BA63" s="94"/>
      <c r="BB63" s="94"/>
      <c r="BC63" s="94"/>
      <c r="BD63" s="94"/>
      <c r="BE63" s="94"/>
      <c r="BF63" s="94"/>
      <c r="BG63" s="94"/>
      <c r="BH63" s="94"/>
      <c r="BI63" s="94"/>
      <c r="BJ63" s="94"/>
    </row>
    <row r="64" spans="2:58" s="91" customFormat="1" ht="15" customHeight="1" thickBot="1">
      <c r="B64" s="436">
        <v>1</v>
      </c>
      <c r="C64" s="436"/>
      <c r="D64" s="436"/>
      <c r="E64" s="436"/>
      <c r="F64" s="456"/>
      <c r="G64" s="435">
        <v>2</v>
      </c>
      <c r="H64" s="436"/>
      <c r="I64" s="436"/>
      <c r="J64" s="436"/>
      <c r="K64" s="456"/>
      <c r="L64" s="471">
        <v>3</v>
      </c>
      <c r="M64" s="478"/>
      <c r="N64" s="471">
        <v>4</v>
      </c>
      <c r="O64" s="472"/>
      <c r="P64" s="472"/>
      <c r="Q64" s="478"/>
      <c r="R64" s="471">
        <v>5</v>
      </c>
      <c r="S64" s="472"/>
      <c r="T64" s="478"/>
      <c r="U64" s="471">
        <v>6</v>
      </c>
      <c r="V64" s="472"/>
      <c r="W64" s="472"/>
      <c r="X64" s="478"/>
      <c r="Y64" s="471">
        <v>7</v>
      </c>
      <c r="Z64" s="472"/>
      <c r="AA64" s="472"/>
      <c r="AB64" s="472"/>
      <c r="AC64" s="478"/>
      <c r="AD64" s="471">
        <v>8</v>
      </c>
      <c r="AE64" s="472"/>
      <c r="AF64" s="472"/>
      <c r="AG64" s="472"/>
      <c r="AH64" s="478"/>
      <c r="AI64" s="471">
        <v>9</v>
      </c>
      <c r="AJ64" s="472"/>
      <c r="AK64" s="478"/>
      <c r="AL64" s="471">
        <v>10</v>
      </c>
      <c r="AM64" s="472"/>
      <c r="AN64" s="472"/>
      <c r="AO64" s="478"/>
      <c r="AP64" s="471">
        <v>11</v>
      </c>
      <c r="AQ64" s="472"/>
      <c r="AR64" s="478"/>
      <c r="AS64" s="471">
        <v>12</v>
      </c>
      <c r="AT64" s="472"/>
      <c r="AU64" s="472"/>
      <c r="AV64" s="478"/>
      <c r="AW64" s="471">
        <v>13</v>
      </c>
      <c r="AX64" s="472"/>
      <c r="AY64" s="472"/>
      <c r="AZ64" s="472"/>
      <c r="BA64" s="72"/>
      <c r="BB64" s="72"/>
      <c r="BC64" s="72"/>
      <c r="BD64" s="72"/>
      <c r="BE64" s="72"/>
      <c r="BF64" s="72"/>
    </row>
    <row r="65" spans="2:58" s="91" customFormat="1" ht="15" customHeight="1" thickBot="1">
      <c r="B65" s="132"/>
      <c r="C65" s="132"/>
      <c r="D65" s="132"/>
      <c r="E65" s="132"/>
      <c r="F65" s="133"/>
      <c r="G65" s="131"/>
      <c r="H65" s="132"/>
      <c r="I65" s="132"/>
      <c r="J65" s="132"/>
      <c r="K65" s="132"/>
      <c r="L65" s="128"/>
      <c r="M65" s="129"/>
      <c r="N65" s="130"/>
      <c r="O65" s="128"/>
      <c r="P65" s="128"/>
      <c r="Q65" s="129"/>
      <c r="R65" s="130"/>
      <c r="S65" s="128"/>
      <c r="T65" s="129"/>
      <c r="U65" s="130"/>
      <c r="V65" s="128"/>
      <c r="W65" s="128"/>
      <c r="X65" s="129"/>
      <c r="Y65" s="130"/>
      <c r="Z65" s="128"/>
      <c r="AA65" s="128"/>
      <c r="AB65" s="128"/>
      <c r="AC65" s="129"/>
      <c r="AD65" s="650"/>
      <c r="AE65" s="1025"/>
      <c r="AF65" s="1025"/>
      <c r="AG65" s="1025"/>
      <c r="AH65" s="1029"/>
      <c r="AI65" s="651"/>
      <c r="AJ65" s="1025"/>
      <c r="AK65" s="1029"/>
      <c r="AL65" s="650"/>
      <c r="AM65" s="1025"/>
      <c r="AN65" s="1025"/>
      <c r="AO65" s="1029"/>
      <c r="AP65" s="188"/>
      <c r="AQ65" s="128"/>
      <c r="AR65" s="129"/>
      <c r="AS65" s="130"/>
      <c r="AT65" s="128"/>
      <c r="AU65" s="128"/>
      <c r="AV65" s="129"/>
      <c r="AW65" s="130"/>
      <c r="AX65" s="128"/>
      <c r="AY65" s="128"/>
      <c r="AZ65" s="128"/>
      <c r="BA65" s="72"/>
      <c r="BB65" s="72"/>
      <c r="BC65" s="72"/>
      <c r="BD65" s="72"/>
      <c r="BE65" s="72"/>
      <c r="BF65" s="72"/>
    </row>
    <row r="66" spans="2:58" s="91" customFormat="1" ht="18" customHeight="1" thickBot="1">
      <c r="B66" s="456" t="s">
        <v>346</v>
      </c>
      <c r="C66" s="459"/>
      <c r="D66" s="459"/>
      <c r="E66" s="459"/>
      <c r="F66" s="459"/>
      <c r="G66" s="459" t="s">
        <v>750</v>
      </c>
      <c r="H66" s="459"/>
      <c r="I66" s="459"/>
      <c r="J66" s="459"/>
      <c r="K66" s="435"/>
      <c r="L66" s="630" t="s">
        <v>60</v>
      </c>
      <c r="M66" s="631"/>
      <c r="N66" s="1020">
        <v>1</v>
      </c>
      <c r="O66" s="1020"/>
      <c r="P66" s="1020"/>
      <c r="Q66" s="1020"/>
      <c r="R66" s="999">
        <f aca="true" t="shared" si="6" ref="R66:R82">U66+Y66/12+AD66/12+AL66+AS66</f>
        <v>107584.2</v>
      </c>
      <c r="S66" s="999"/>
      <c r="T66" s="999"/>
      <c r="U66" s="999">
        <v>24732</v>
      </c>
      <c r="V66" s="999"/>
      <c r="W66" s="999"/>
      <c r="X66" s="999"/>
      <c r="Y66" s="999">
        <f aca="true" t="shared" si="7" ref="Y66:Y82">(U66+AL66+AS66)*2</f>
        <v>163231.2</v>
      </c>
      <c r="Z66" s="999"/>
      <c r="AA66" s="999"/>
      <c r="AB66" s="999"/>
      <c r="AC66" s="999"/>
      <c r="AD66" s="999">
        <f>U66*6</f>
        <v>148392</v>
      </c>
      <c r="AE66" s="999"/>
      <c r="AF66" s="999"/>
      <c r="AG66" s="999"/>
      <c r="AH66" s="999"/>
      <c r="AI66" s="1000">
        <v>0.3</v>
      </c>
      <c r="AJ66" s="993"/>
      <c r="AK66" s="994"/>
      <c r="AL66" s="996">
        <f>U66*AI66</f>
        <v>7419.599999999999</v>
      </c>
      <c r="AM66" s="996"/>
      <c r="AN66" s="996"/>
      <c r="AO66" s="996"/>
      <c r="AP66" s="1001">
        <v>2</v>
      </c>
      <c r="AQ66" s="1002"/>
      <c r="AR66" s="1003"/>
      <c r="AS66" s="1004">
        <f aca="true" t="shared" si="8" ref="AS66:AS82">U66*AP66</f>
        <v>49464</v>
      </c>
      <c r="AT66" s="1004"/>
      <c r="AU66" s="1004"/>
      <c r="AV66" s="1004"/>
      <c r="AW66" s="1004">
        <f aca="true" t="shared" si="9" ref="AW66:AW82">R66*N66*12</f>
        <v>1291010.4</v>
      </c>
      <c r="AX66" s="1004"/>
      <c r="AY66" s="1004"/>
      <c r="AZ66" s="1005"/>
      <c r="BA66" s="72"/>
      <c r="BB66" s="72"/>
      <c r="BC66" s="72"/>
      <c r="BD66" s="72"/>
      <c r="BE66" s="72"/>
      <c r="BF66" s="72"/>
    </row>
    <row r="67" spans="2:58" s="91" customFormat="1" ht="36.75" customHeight="1">
      <c r="B67" s="456" t="s">
        <v>346</v>
      </c>
      <c r="C67" s="459"/>
      <c r="D67" s="459"/>
      <c r="E67" s="459"/>
      <c r="F67" s="459"/>
      <c r="G67" s="459" t="s">
        <v>754</v>
      </c>
      <c r="H67" s="459"/>
      <c r="I67" s="459"/>
      <c r="J67" s="459"/>
      <c r="K67" s="435"/>
      <c r="L67" s="1022" t="s">
        <v>61</v>
      </c>
      <c r="M67" s="1023"/>
      <c r="N67" s="459">
        <v>1</v>
      </c>
      <c r="O67" s="459"/>
      <c r="P67" s="459"/>
      <c r="Q67" s="459"/>
      <c r="R67" s="586">
        <f t="shared" si="6"/>
        <v>76717.83333333334</v>
      </c>
      <c r="S67" s="586"/>
      <c r="T67" s="586"/>
      <c r="U67" s="586">
        <v>22454</v>
      </c>
      <c r="V67" s="586"/>
      <c r="W67" s="586"/>
      <c r="X67" s="586"/>
      <c r="Y67" s="586">
        <f t="shared" si="7"/>
        <v>112270</v>
      </c>
      <c r="Z67" s="586"/>
      <c r="AA67" s="586"/>
      <c r="AB67" s="586"/>
      <c r="AC67" s="586"/>
      <c r="AD67" s="586">
        <f aca="true" t="shared" si="10" ref="AD67:AD81">U67*6</f>
        <v>134724</v>
      </c>
      <c r="AE67" s="586"/>
      <c r="AF67" s="586"/>
      <c r="AG67" s="586"/>
      <c r="AH67" s="586"/>
      <c r="AI67" s="586">
        <v>0.1</v>
      </c>
      <c r="AJ67" s="586"/>
      <c r="AK67" s="586"/>
      <c r="AL67" s="1007">
        <f aca="true" t="shared" si="11" ref="AL67:AL82">U67*AI67</f>
        <v>2245.4</v>
      </c>
      <c r="AM67" s="1007"/>
      <c r="AN67" s="1007"/>
      <c r="AO67" s="1007"/>
      <c r="AP67" s="586">
        <v>1.4</v>
      </c>
      <c r="AQ67" s="586"/>
      <c r="AR67" s="586"/>
      <c r="AS67" s="1007">
        <f t="shared" si="8"/>
        <v>31435.6</v>
      </c>
      <c r="AT67" s="1007"/>
      <c r="AU67" s="1007"/>
      <c r="AV67" s="1007"/>
      <c r="AW67" s="1007">
        <f t="shared" si="9"/>
        <v>920614.0000000001</v>
      </c>
      <c r="AX67" s="1007"/>
      <c r="AY67" s="1007"/>
      <c r="AZ67" s="1013"/>
      <c r="BA67" s="72"/>
      <c r="BB67" s="72"/>
      <c r="BC67" s="72"/>
      <c r="BD67" s="72"/>
      <c r="BE67" s="72"/>
      <c r="BF67" s="72"/>
    </row>
    <row r="68" spans="2:58" s="91" customFormat="1" ht="36.75" customHeight="1">
      <c r="B68" s="456" t="s">
        <v>346</v>
      </c>
      <c r="C68" s="459"/>
      <c r="D68" s="459"/>
      <c r="E68" s="459"/>
      <c r="F68" s="459"/>
      <c r="G68" s="459" t="s">
        <v>756</v>
      </c>
      <c r="H68" s="459"/>
      <c r="I68" s="459"/>
      <c r="J68" s="459"/>
      <c r="K68" s="435"/>
      <c r="L68" s="825" t="s">
        <v>408</v>
      </c>
      <c r="M68" s="670"/>
      <c r="N68" s="1021">
        <v>1</v>
      </c>
      <c r="O68" s="1021"/>
      <c r="P68" s="1021"/>
      <c r="Q68" s="1021"/>
      <c r="R68" s="586">
        <f t="shared" si="6"/>
        <v>70422.15</v>
      </c>
      <c r="S68" s="586"/>
      <c r="T68" s="586"/>
      <c r="U68" s="586">
        <v>16189</v>
      </c>
      <c r="V68" s="586"/>
      <c r="W68" s="586"/>
      <c r="X68" s="586"/>
      <c r="Y68" s="586">
        <f t="shared" si="7"/>
        <v>106847.4</v>
      </c>
      <c r="Z68" s="586"/>
      <c r="AA68" s="586"/>
      <c r="AB68" s="586"/>
      <c r="AC68" s="586"/>
      <c r="AD68" s="586">
        <f t="shared" si="10"/>
        <v>97134</v>
      </c>
      <c r="AE68" s="586"/>
      <c r="AF68" s="586"/>
      <c r="AG68" s="586"/>
      <c r="AH68" s="586"/>
      <c r="AI68" s="586">
        <v>0.3</v>
      </c>
      <c r="AJ68" s="586"/>
      <c r="AK68" s="586"/>
      <c r="AL68" s="1007">
        <f t="shared" si="11"/>
        <v>4856.7</v>
      </c>
      <c r="AM68" s="1007"/>
      <c r="AN68" s="1007"/>
      <c r="AO68" s="1007"/>
      <c r="AP68" s="586">
        <v>2</v>
      </c>
      <c r="AQ68" s="586"/>
      <c r="AR68" s="586"/>
      <c r="AS68" s="1007">
        <f t="shared" si="8"/>
        <v>32378</v>
      </c>
      <c r="AT68" s="1007"/>
      <c r="AU68" s="1007"/>
      <c r="AV68" s="1007"/>
      <c r="AW68" s="1007">
        <f t="shared" si="9"/>
        <v>845065.7999999999</v>
      </c>
      <c r="AX68" s="1007"/>
      <c r="AY68" s="1007"/>
      <c r="AZ68" s="1013"/>
      <c r="BA68" s="72"/>
      <c r="BB68" s="72"/>
      <c r="BC68" s="72"/>
      <c r="BD68" s="72"/>
      <c r="BE68" s="72"/>
      <c r="BF68" s="72"/>
    </row>
    <row r="69" spans="2:58" s="91" customFormat="1" ht="36.75" customHeight="1">
      <c r="B69" s="456" t="s">
        <v>346</v>
      </c>
      <c r="C69" s="459"/>
      <c r="D69" s="459"/>
      <c r="E69" s="459"/>
      <c r="F69" s="459"/>
      <c r="G69" s="459" t="s">
        <v>760</v>
      </c>
      <c r="H69" s="459"/>
      <c r="I69" s="459"/>
      <c r="J69" s="459"/>
      <c r="K69" s="435"/>
      <c r="L69" s="1010" t="s">
        <v>757</v>
      </c>
      <c r="M69" s="1011"/>
      <c r="N69" s="459">
        <v>5</v>
      </c>
      <c r="O69" s="459"/>
      <c r="P69" s="459"/>
      <c r="Q69" s="459"/>
      <c r="R69" s="586">
        <f t="shared" si="6"/>
        <v>71000.15</v>
      </c>
      <c r="S69" s="586"/>
      <c r="T69" s="586"/>
      <c r="U69" s="586">
        <v>17247</v>
      </c>
      <c r="V69" s="586"/>
      <c r="W69" s="586"/>
      <c r="X69" s="586"/>
      <c r="Y69" s="586">
        <f t="shared" si="7"/>
        <v>106931.4</v>
      </c>
      <c r="Z69" s="586"/>
      <c r="AA69" s="586"/>
      <c r="AB69" s="586"/>
      <c r="AC69" s="586"/>
      <c r="AD69" s="586">
        <f t="shared" si="10"/>
        <v>103482</v>
      </c>
      <c r="AE69" s="586"/>
      <c r="AF69" s="586"/>
      <c r="AG69" s="586"/>
      <c r="AH69" s="586"/>
      <c r="AI69" s="586">
        <v>0.3</v>
      </c>
      <c r="AJ69" s="586"/>
      <c r="AK69" s="586"/>
      <c r="AL69" s="1007">
        <f t="shared" si="11"/>
        <v>5174.099999999999</v>
      </c>
      <c r="AM69" s="1007"/>
      <c r="AN69" s="1007"/>
      <c r="AO69" s="1007"/>
      <c r="AP69" s="586">
        <v>1.8</v>
      </c>
      <c r="AQ69" s="586"/>
      <c r="AR69" s="586"/>
      <c r="AS69" s="1007">
        <f t="shared" si="8"/>
        <v>31044.600000000002</v>
      </c>
      <c r="AT69" s="1007"/>
      <c r="AU69" s="1007"/>
      <c r="AV69" s="1007"/>
      <c r="AW69" s="996">
        <f t="shared" si="9"/>
        <v>4260009</v>
      </c>
      <c r="AX69" s="996"/>
      <c r="AY69" s="996"/>
      <c r="AZ69" s="997"/>
      <c r="BA69" s="72"/>
      <c r="BB69" s="72"/>
      <c r="BC69" s="72"/>
      <c r="BD69" s="72"/>
      <c r="BE69" s="72"/>
      <c r="BF69" s="72"/>
    </row>
    <row r="70" spans="2:58" s="91" customFormat="1" ht="36.75" customHeight="1">
      <c r="B70" s="456" t="s">
        <v>764</v>
      </c>
      <c r="C70" s="459"/>
      <c r="D70" s="459"/>
      <c r="E70" s="459"/>
      <c r="F70" s="459"/>
      <c r="G70" s="459" t="s">
        <v>755</v>
      </c>
      <c r="H70" s="459"/>
      <c r="I70" s="459"/>
      <c r="J70" s="459"/>
      <c r="K70" s="435"/>
      <c r="L70" s="825" t="s">
        <v>759</v>
      </c>
      <c r="M70" s="670"/>
      <c r="N70" s="1021">
        <v>2</v>
      </c>
      <c r="O70" s="1021"/>
      <c r="P70" s="1021"/>
      <c r="Q70" s="1021"/>
      <c r="R70" s="586">
        <f t="shared" si="6"/>
        <v>36840.05</v>
      </c>
      <c r="S70" s="586"/>
      <c r="T70" s="586"/>
      <c r="U70" s="586">
        <v>8949</v>
      </c>
      <c r="V70" s="586"/>
      <c r="W70" s="586"/>
      <c r="X70" s="586"/>
      <c r="Y70" s="586">
        <f t="shared" si="7"/>
        <v>55483.8</v>
      </c>
      <c r="Z70" s="586"/>
      <c r="AA70" s="586"/>
      <c r="AB70" s="586"/>
      <c r="AC70" s="586"/>
      <c r="AD70" s="586">
        <f t="shared" si="10"/>
        <v>53694</v>
      </c>
      <c r="AE70" s="586"/>
      <c r="AF70" s="586"/>
      <c r="AG70" s="586"/>
      <c r="AH70" s="586"/>
      <c r="AI70" s="586">
        <v>0.1</v>
      </c>
      <c r="AJ70" s="586"/>
      <c r="AK70" s="586"/>
      <c r="AL70" s="1007">
        <f t="shared" si="11"/>
        <v>894.9000000000001</v>
      </c>
      <c r="AM70" s="1007"/>
      <c r="AN70" s="1007"/>
      <c r="AO70" s="1007"/>
      <c r="AP70" s="586">
        <v>2</v>
      </c>
      <c r="AQ70" s="586"/>
      <c r="AR70" s="586"/>
      <c r="AS70" s="1007">
        <f t="shared" si="8"/>
        <v>17898</v>
      </c>
      <c r="AT70" s="1007"/>
      <c r="AU70" s="1007"/>
      <c r="AV70" s="1007"/>
      <c r="AW70" s="1007">
        <f t="shared" si="9"/>
        <v>884161.2000000001</v>
      </c>
      <c r="AX70" s="1007"/>
      <c r="AY70" s="1007"/>
      <c r="AZ70" s="1013"/>
      <c r="BA70" s="72"/>
      <c r="BB70" s="72"/>
      <c r="BC70" s="72"/>
      <c r="BD70" s="72"/>
      <c r="BE70" s="72"/>
      <c r="BF70" s="72"/>
    </row>
    <row r="71" spans="2:58" s="91" customFormat="1" ht="36.75" customHeight="1">
      <c r="B71" s="456" t="s">
        <v>763</v>
      </c>
      <c r="C71" s="459"/>
      <c r="D71" s="459"/>
      <c r="E71" s="459"/>
      <c r="F71" s="459"/>
      <c r="G71" s="459" t="s">
        <v>766</v>
      </c>
      <c r="H71" s="459"/>
      <c r="I71" s="459"/>
      <c r="J71" s="459"/>
      <c r="K71" s="435"/>
      <c r="L71" s="1010" t="s">
        <v>761</v>
      </c>
      <c r="M71" s="1011"/>
      <c r="N71" s="459">
        <v>1</v>
      </c>
      <c r="O71" s="459"/>
      <c r="P71" s="459"/>
      <c r="Q71" s="459"/>
      <c r="R71" s="586">
        <f t="shared" si="6"/>
        <v>64627.75</v>
      </c>
      <c r="S71" s="586"/>
      <c r="T71" s="586"/>
      <c r="U71" s="586">
        <v>11715</v>
      </c>
      <c r="V71" s="586"/>
      <c r="W71" s="586"/>
      <c r="X71" s="586"/>
      <c r="Y71" s="586">
        <f t="shared" si="7"/>
        <v>100749</v>
      </c>
      <c r="Z71" s="586"/>
      <c r="AA71" s="586"/>
      <c r="AB71" s="586"/>
      <c r="AC71" s="586"/>
      <c r="AD71" s="586">
        <f t="shared" si="10"/>
        <v>70290</v>
      </c>
      <c r="AE71" s="586"/>
      <c r="AF71" s="586"/>
      <c r="AG71" s="586"/>
      <c r="AH71" s="586"/>
      <c r="AI71" s="586">
        <v>0.3</v>
      </c>
      <c r="AJ71" s="586"/>
      <c r="AK71" s="586"/>
      <c r="AL71" s="1007">
        <f t="shared" si="11"/>
        <v>3514.5</v>
      </c>
      <c r="AM71" s="1007"/>
      <c r="AN71" s="1007"/>
      <c r="AO71" s="1007"/>
      <c r="AP71" s="586">
        <v>3</v>
      </c>
      <c r="AQ71" s="586"/>
      <c r="AR71" s="586"/>
      <c r="AS71" s="1007">
        <f t="shared" si="8"/>
        <v>35145</v>
      </c>
      <c r="AT71" s="1007"/>
      <c r="AU71" s="1007"/>
      <c r="AV71" s="1007"/>
      <c r="AW71" s="996">
        <f t="shared" si="9"/>
        <v>775533</v>
      </c>
      <c r="AX71" s="996"/>
      <c r="AY71" s="996"/>
      <c r="AZ71" s="997"/>
      <c r="BA71" s="72"/>
      <c r="BB71" s="72"/>
      <c r="BC71" s="72"/>
      <c r="BD71" s="72"/>
      <c r="BE71" s="72"/>
      <c r="BF71" s="72"/>
    </row>
    <row r="72" spans="2:58" s="91" customFormat="1" ht="36.75" customHeight="1">
      <c r="B72" s="456" t="s">
        <v>763</v>
      </c>
      <c r="C72" s="459"/>
      <c r="D72" s="459"/>
      <c r="E72" s="459"/>
      <c r="F72" s="459"/>
      <c r="G72" s="459" t="s">
        <v>766</v>
      </c>
      <c r="H72" s="459"/>
      <c r="I72" s="459"/>
      <c r="J72" s="459"/>
      <c r="K72" s="435"/>
      <c r="L72" s="825" t="s">
        <v>762</v>
      </c>
      <c r="M72" s="670"/>
      <c r="N72" s="1021">
        <v>1</v>
      </c>
      <c r="O72" s="1021"/>
      <c r="P72" s="1021"/>
      <c r="Q72" s="1021"/>
      <c r="R72" s="586">
        <f t="shared" si="6"/>
        <v>55060.5</v>
      </c>
      <c r="S72" s="586"/>
      <c r="T72" s="586"/>
      <c r="U72" s="586">
        <v>11715</v>
      </c>
      <c r="V72" s="586"/>
      <c r="W72" s="586"/>
      <c r="X72" s="586"/>
      <c r="Y72" s="586">
        <f t="shared" si="7"/>
        <v>84348</v>
      </c>
      <c r="Z72" s="586"/>
      <c r="AA72" s="586"/>
      <c r="AB72" s="586"/>
      <c r="AC72" s="586"/>
      <c r="AD72" s="586">
        <f t="shared" si="10"/>
        <v>70290</v>
      </c>
      <c r="AE72" s="586"/>
      <c r="AF72" s="586"/>
      <c r="AG72" s="586"/>
      <c r="AH72" s="586"/>
      <c r="AI72" s="586">
        <v>0.3</v>
      </c>
      <c r="AJ72" s="586"/>
      <c r="AK72" s="586"/>
      <c r="AL72" s="1007">
        <f t="shared" si="11"/>
        <v>3514.5</v>
      </c>
      <c r="AM72" s="1007"/>
      <c r="AN72" s="1007"/>
      <c r="AO72" s="1007"/>
      <c r="AP72" s="586">
        <v>2.3</v>
      </c>
      <c r="AQ72" s="586"/>
      <c r="AR72" s="586"/>
      <c r="AS72" s="1007">
        <f t="shared" si="8"/>
        <v>26944.499999999996</v>
      </c>
      <c r="AT72" s="1007"/>
      <c r="AU72" s="1007"/>
      <c r="AV72" s="1007"/>
      <c r="AW72" s="1007">
        <f t="shared" si="9"/>
        <v>660726</v>
      </c>
      <c r="AX72" s="1007"/>
      <c r="AY72" s="1007"/>
      <c r="AZ72" s="1013"/>
      <c r="BA72" s="72"/>
      <c r="BB72" s="72"/>
      <c r="BC72" s="72"/>
      <c r="BD72" s="72"/>
      <c r="BE72" s="72"/>
      <c r="BF72" s="72"/>
    </row>
    <row r="73" spans="2:58" s="91" customFormat="1" ht="36.75" customHeight="1">
      <c r="B73" s="456" t="s">
        <v>763</v>
      </c>
      <c r="C73" s="459"/>
      <c r="D73" s="459"/>
      <c r="E73" s="459"/>
      <c r="F73" s="459"/>
      <c r="G73" s="459" t="s">
        <v>766</v>
      </c>
      <c r="H73" s="459"/>
      <c r="I73" s="459"/>
      <c r="J73" s="459"/>
      <c r="K73" s="435"/>
      <c r="L73" s="1010" t="s">
        <v>912</v>
      </c>
      <c r="M73" s="1011"/>
      <c r="N73" s="459">
        <v>1</v>
      </c>
      <c r="O73" s="459"/>
      <c r="P73" s="459"/>
      <c r="Q73" s="459"/>
      <c r="R73" s="586">
        <f t="shared" si="6"/>
        <v>50960.25</v>
      </c>
      <c r="S73" s="586"/>
      <c r="T73" s="586"/>
      <c r="U73" s="586">
        <v>11715</v>
      </c>
      <c r="V73" s="586"/>
      <c r="W73" s="586"/>
      <c r="X73" s="586"/>
      <c r="Y73" s="586">
        <f t="shared" si="7"/>
        <v>77319</v>
      </c>
      <c r="Z73" s="586"/>
      <c r="AA73" s="586"/>
      <c r="AB73" s="586"/>
      <c r="AC73" s="586"/>
      <c r="AD73" s="586">
        <f t="shared" si="10"/>
        <v>70290</v>
      </c>
      <c r="AE73" s="586"/>
      <c r="AF73" s="586"/>
      <c r="AG73" s="586"/>
      <c r="AH73" s="586"/>
      <c r="AI73" s="586">
        <v>0.3</v>
      </c>
      <c r="AJ73" s="586"/>
      <c r="AK73" s="586"/>
      <c r="AL73" s="1007">
        <f t="shared" si="11"/>
        <v>3514.5</v>
      </c>
      <c r="AM73" s="1007"/>
      <c r="AN73" s="1007"/>
      <c r="AO73" s="1007"/>
      <c r="AP73" s="586">
        <v>2</v>
      </c>
      <c r="AQ73" s="586"/>
      <c r="AR73" s="586"/>
      <c r="AS73" s="1007">
        <f t="shared" si="8"/>
        <v>23430</v>
      </c>
      <c r="AT73" s="1007"/>
      <c r="AU73" s="1007"/>
      <c r="AV73" s="1007"/>
      <c r="AW73" s="996">
        <f t="shared" si="9"/>
        <v>611523</v>
      </c>
      <c r="AX73" s="996"/>
      <c r="AY73" s="996"/>
      <c r="AZ73" s="997"/>
      <c r="BA73" s="72"/>
      <c r="BB73" s="72"/>
      <c r="BC73" s="72"/>
      <c r="BD73" s="72"/>
      <c r="BE73" s="72"/>
      <c r="BF73" s="72"/>
    </row>
    <row r="74" spans="2:58" s="91" customFormat="1" ht="36.75" customHeight="1">
      <c r="B74" s="456" t="s">
        <v>763</v>
      </c>
      <c r="C74" s="459"/>
      <c r="D74" s="459"/>
      <c r="E74" s="459"/>
      <c r="F74" s="459"/>
      <c r="G74" s="459" t="s">
        <v>766</v>
      </c>
      <c r="H74" s="459"/>
      <c r="I74" s="459"/>
      <c r="J74" s="459"/>
      <c r="K74" s="435"/>
      <c r="L74" s="825" t="s">
        <v>767</v>
      </c>
      <c r="M74" s="670"/>
      <c r="N74" s="1021">
        <v>1</v>
      </c>
      <c r="O74" s="1021"/>
      <c r="P74" s="1021"/>
      <c r="Q74" s="1021"/>
      <c r="R74" s="586">
        <f t="shared" si="6"/>
        <v>52338</v>
      </c>
      <c r="S74" s="586"/>
      <c r="T74" s="586"/>
      <c r="U74" s="586">
        <v>8580</v>
      </c>
      <c r="V74" s="586"/>
      <c r="W74" s="586"/>
      <c r="X74" s="586"/>
      <c r="Y74" s="586">
        <f t="shared" si="7"/>
        <v>82368</v>
      </c>
      <c r="Z74" s="586"/>
      <c r="AA74" s="586"/>
      <c r="AB74" s="586"/>
      <c r="AC74" s="586"/>
      <c r="AD74" s="586">
        <f t="shared" si="10"/>
        <v>51480</v>
      </c>
      <c r="AE74" s="586"/>
      <c r="AF74" s="586"/>
      <c r="AG74" s="586"/>
      <c r="AH74" s="586"/>
      <c r="AI74" s="586">
        <v>0.1</v>
      </c>
      <c r="AJ74" s="586"/>
      <c r="AK74" s="586"/>
      <c r="AL74" s="1007">
        <f t="shared" si="11"/>
        <v>858</v>
      </c>
      <c r="AM74" s="1007"/>
      <c r="AN74" s="1007"/>
      <c r="AO74" s="1007"/>
      <c r="AP74" s="586">
        <v>3.7</v>
      </c>
      <c r="AQ74" s="586"/>
      <c r="AR74" s="586"/>
      <c r="AS74" s="1007">
        <f t="shared" si="8"/>
        <v>31746</v>
      </c>
      <c r="AT74" s="1007"/>
      <c r="AU74" s="1007"/>
      <c r="AV74" s="1007"/>
      <c r="AW74" s="1007">
        <f t="shared" si="9"/>
        <v>628056</v>
      </c>
      <c r="AX74" s="1007"/>
      <c r="AY74" s="1007"/>
      <c r="AZ74" s="1013"/>
      <c r="BA74" s="72"/>
      <c r="BB74" s="72"/>
      <c r="BC74" s="72"/>
      <c r="BD74" s="72"/>
      <c r="BE74" s="72"/>
      <c r="BF74" s="72"/>
    </row>
    <row r="75" spans="2:58" s="91" customFormat="1" ht="36.75" customHeight="1">
      <c r="B75" s="436" t="s">
        <v>763</v>
      </c>
      <c r="C75" s="436"/>
      <c r="D75" s="436"/>
      <c r="E75" s="436"/>
      <c r="F75" s="456"/>
      <c r="G75" s="435" t="s">
        <v>758</v>
      </c>
      <c r="H75" s="436"/>
      <c r="I75" s="436"/>
      <c r="J75" s="436"/>
      <c r="K75" s="437"/>
      <c r="L75" s="1024" t="s">
        <v>768</v>
      </c>
      <c r="M75" s="669"/>
      <c r="N75" s="435">
        <v>6</v>
      </c>
      <c r="O75" s="436"/>
      <c r="P75" s="436"/>
      <c r="Q75" s="456"/>
      <c r="R75" s="586">
        <f t="shared" si="6"/>
        <v>54262.75</v>
      </c>
      <c r="S75" s="586"/>
      <c r="T75" s="586"/>
      <c r="U75" s="586">
        <v>9437</v>
      </c>
      <c r="V75" s="586"/>
      <c r="W75" s="586"/>
      <c r="X75" s="586"/>
      <c r="Y75" s="586">
        <f t="shared" si="7"/>
        <v>84933</v>
      </c>
      <c r="Z75" s="586"/>
      <c r="AA75" s="586"/>
      <c r="AB75" s="586"/>
      <c r="AC75" s="586"/>
      <c r="AD75" s="586">
        <f t="shared" si="10"/>
        <v>56622</v>
      </c>
      <c r="AE75" s="586"/>
      <c r="AF75" s="586"/>
      <c r="AG75" s="586"/>
      <c r="AH75" s="586"/>
      <c r="AI75" s="586">
        <v>0.2</v>
      </c>
      <c r="AJ75" s="586"/>
      <c r="AK75" s="586"/>
      <c r="AL75" s="1007">
        <f t="shared" si="11"/>
        <v>1887.4</v>
      </c>
      <c r="AM75" s="1007"/>
      <c r="AN75" s="1007"/>
      <c r="AO75" s="1007"/>
      <c r="AP75" s="586">
        <v>3.3</v>
      </c>
      <c r="AQ75" s="586"/>
      <c r="AR75" s="586"/>
      <c r="AS75" s="1007">
        <f t="shared" si="8"/>
        <v>31142.1</v>
      </c>
      <c r="AT75" s="1007"/>
      <c r="AU75" s="1007"/>
      <c r="AV75" s="1007"/>
      <c r="AW75" s="1017">
        <f t="shared" si="9"/>
        <v>3906918</v>
      </c>
      <c r="AX75" s="1018"/>
      <c r="AY75" s="1018"/>
      <c r="AZ75" s="1019"/>
      <c r="BA75" s="72"/>
      <c r="BB75" s="72"/>
      <c r="BC75" s="72"/>
      <c r="BD75" s="72"/>
      <c r="BE75" s="72"/>
      <c r="BF75" s="72"/>
    </row>
    <row r="76" spans="2:58" s="91" customFormat="1" ht="36.75" customHeight="1">
      <c r="B76" s="456" t="s">
        <v>763</v>
      </c>
      <c r="C76" s="459"/>
      <c r="D76" s="459"/>
      <c r="E76" s="459"/>
      <c r="F76" s="459"/>
      <c r="G76" s="459" t="s">
        <v>758</v>
      </c>
      <c r="H76" s="459"/>
      <c r="I76" s="459"/>
      <c r="J76" s="459"/>
      <c r="K76" s="435"/>
      <c r="L76" s="825" t="s">
        <v>1052</v>
      </c>
      <c r="M76" s="670"/>
      <c r="N76" s="1021">
        <v>12</v>
      </c>
      <c r="O76" s="1021"/>
      <c r="P76" s="1021"/>
      <c r="Q76" s="1021"/>
      <c r="R76" s="586">
        <f t="shared" si="6"/>
        <v>61969.63333333333</v>
      </c>
      <c r="S76" s="586"/>
      <c r="T76" s="586"/>
      <c r="U76" s="586">
        <v>9437</v>
      </c>
      <c r="V76" s="586"/>
      <c r="W76" s="586"/>
      <c r="X76" s="586"/>
      <c r="Y76" s="586">
        <f t="shared" si="7"/>
        <v>98144.79999999999</v>
      </c>
      <c r="Z76" s="586"/>
      <c r="AA76" s="586"/>
      <c r="AB76" s="586"/>
      <c r="AC76" s="586"/>
      <c r="AD76" s="586">
        <f t="shared" si="10"/>
        <v>56622</v>
      </c>
      <c r="AE76" s="586"/>
      <c r="AF76" s="586"/>
      <c r="AG76" s="586"/>
      <c r="AH76" s="586"/>
      <c r="AI76" s="586">
        <v>0.3</v>
      </c>
      <c r="AJ76" s="586"/>
      <c r="AK76" s="586"/>
      <c r="AL76" s="1007">
        <f t="shared" si="11"/>
        <v>2831.1</v>
      </c>
      <c r="AM76" s="1007"/>
      <c r="AN76" s="1007"/>
      <c r="AO76" s="1007"/>
      <c r="AP76" s="586">
        <v>3.9</v>
      </c>
      <c r="AQ76" s="586"/>
      <c r="AR76" s="586"/>
      <c r="AS76" s="1007">
        <f t="shared" si="8"/>
        <v>36804.299999999996</v>
      </c>
      <c r="AT76" s="1007"/>
      <c r="AU76" s="1007"/>
      <c r="AV76" s="1007"/>
      <c r="AW76" s="1007">
        <f t="shared" si="9"/>
        <v>8923627.2</v>
      </c>
      <c r="AX76" s="1007"/>
      <c r="AY76" s="1007"/>
      <c r="AZ76" s="1013"/>
      <c r="BA76" s="72"/>
      <c r="BB76" s="72"/>
      <c r="BC76" s="72"/>
      <c r="BD76" s="72"/>
      <c r="BE76" s="72"/>
      <c r="BF76" s="72"/>
    </row>
    <row r="77" spans="2:58" s="91" customFormat="1" ht="36.75" customHeight="1">
      <c r="B77" s="456" t="s">
        <v>763</v>
      </c>
      <c r="C77" s="459"/>
      <c r="D77" s="459"/>
      <c r="E77" s="459"/>
      <c r="F77" s="459"/>
      <c r="G77" s="459" t="s">
        <v>758</v>
      </c>
      <c r="H77" s="459"/>
      <c r="I77" s="459"/>
      <c r="J77" s="459"/>
      <c r="K77" s="435"/>
      <c r="L77" s="1010" t="s">
        <v>1053</v>
      </c>
      <c r="M77" s="1011"/>
      <c r="N77" s="459">
        <v>1</v>
      </c>
      <c r="O77" s="459"/>
      <c r="P77" s="459"/>
      <c r="Q77" s="459"/>
      <c r="R77" s="586">
        <f t="shared" si="6"/>
        <v>43252.91666666667</v>
      </c>
      <c r="S77" s="586"/>
      <c r="T77" s="586"/>
      <c r="U77" s="586">
        <v>9437</v>
      </c>
      <c r="V77" s="586"/>
      <c r="W77" s="586"/>
      <c r="X77" s="586"/>
      <c r="Y77" s="586">
        <f t="shared" si="7"/>
        <v>66059</v>
      </c>
      <c r="Z77" s="586"/>
      <c r="AA77" s="586"/>
      <c r="AB77" s="586"/>
      <c r="AC77" s="586"/>
      <c r="AD77" s="586">
        <f t="shared" si="10"/>
        <v>56622</v>
      </c>
      <c r="AE77" s="586"/>
      <c r="AF77" s="586"/>
      <c r="AG77" s="586"/>
      <c r="AH77" s="586"/>
      <c r="AI77" s="586">
        <v>0.3</v>
      </c>
      <c r="AJ77" s="586"/>
      <c r="AK77" s="586"/>
      <c r="AL77" s="1007">
        <f t="shared" si="11"/>
        <v>2831.1</v>
      </c>
      <c r="AM77" s="1007"/>
      <c r="AN77" s="1007"/>
      <c r="AO77" s="1007"/>
      <c r="AP77" s="586">
        <v>2.2</v>
      </c>
      <c r="AQ77" s="586"/>
      <c r="AR77" s="586"/>
      <c r="AS77" s="1007">
        <f t="shared" si="8"/>
        <v>20761.4</v>
      </c>
      <c r="AT77" s="1007"/>
      <c r="AU77" s="1007"/>
      <c r="AV77" s="1007"/>
      <c r="AW77" s="1007">
        <f t="shared" si="9"/>
        <v>519035.00000000006</v>
      </c>
      <c r="AX77" s="1007"/>
      <c r="AY77" s="1007"/>
      <c r="AZ77" s="1013"/>
      <c r="BA77" s="72"/>
      <c r="BB77" s="72"/>
      <c r="BC77" s="72"/>
      <c r="BD77" s="72"/>
      <c r="BE77" s="72"/>
      <c r="BF77" s="72"/>
    </row>
    <row r="78" spans="2:58" s="91" customFormat="1" ht="36.75" customHeight="1">
      <c r="B78" s="456" t="s">
        <v>763</v>
      </c>
      <c r="C78" s="459"/>
      <c r="D78" s="459"/>
      <c r="E78" s="459"/>
      <c r="F78" s="459"/>
      <c r="G78" s="459" t="s">
        <v>758</v>
      </c>
      <c r="H78" s="459"/>
      <c r="I78" s="459"/>
      <c r="J78" s="459"/>
      <c r="K78" s="435"/>
      <c r="L78" s="825" t="s">
        <v>1054</v>
      </c>
      <c r="M78" s="670"/>
      <c r="N78" s="1021">
        <v>1</v>
      </c>
      <c r="O78" s="1021"/>
      <c r="P78" s="1021"/>
      <c r="Q78" s="1021"/>
      <c r="R78" s="586">
        <f t="shared" si="6"/>
        <v>48757.83333333333</v>
      </c>
      <c r="S78" s="586"/>
      <c r="T78" s="586"/>
      <c r="U78" s="586">
        <v>9437</v>
      </c>
      <c r="V78" s="586"/>
      <c r="W78" s="586"/>
      <c r="X78" s="586"/>
      <c r="Y78" s="586">
        <f t="shared" si="7"/>
        <v>75496</v>
      </c>
      <c r="Z78" s="586"/>
      <c r="AA78" s="586"/>
      <c r="AB78" s="586"/>
      <c r="AC78" s="586"/>
      <c r="AD78" s="586">
        <f t="shared" si="10"/>
        <v>56622</v>
      </c>
      <c r="AE78" s="586"/>
      <c r="AF78" s="586"/>
      <c r="AG78" s="586"/>
      <c r="AH78" s="586"/>
      <c r="AI78" s="586">
        <v>0.3</v>
      </c>
      <c r="AJ78" s="586"/>
      <c r="AK78" s="586"/>
      <c r="AL78" s="1007">
        <f t="shared" si="11"/>
        <v>2831.1</v>
      </c>
      <c r="AM78" s="1007"/>
      <c r="AN78" s="1007"/>
      <c r="AO78" s="1007"/>
      <c r="AP78" s="586">
        <v>2.7</v>
      </c>
      <c r="AQ78" s="586"/>
      <c r="AR78" s="586"/>
      <c r="AS78" s="1007">
        <f t="shared" si="8"/>
        <v>25479.9</v>
      </c>
      <c r="AT78" s="1007"/>
      <c r="AU78" s="1007"/>
      <c r="AV78" s="1007"/>
      <c r="AW78" s="996">
        <f t="shared" si="9"/>
        <v>585094</v>
      </c>
      <c r="AX78" s="996"/>
      <c r="AY78" s="996"/>
      <c r="AZ78" s="997"/>
      <c r="BA78" s="72"/>
      <c r="BB78" s="72"/>
      <c r="BC78" s="72"/>
      <c r="BD78" s="72"/>
      <c r="BE78" s="72"/>
      <c r="BF78" s="72"/>
    </row>
    <row r="79" spans="2:58" s="91" customFormat="1" ht="36.75" customHeight="1">
      <c r="B79" s="456" t="s">
        <v>763</v>
      </c>
      <c r="C79" s="459"/>
      <c r="D79" s="459"/>
      <c r="E79" s="459"/>
      <c r="F79" s="459"/>
      <c r="G79" s="459" t="s">
        <v>765</v>
      </c>
      <c r="H79" s="459"/>
      <c r="I79" s="459"/>
      <c r="J79" s="459"/>
      <c r="K79" s="435"/>
      <c r="L79" s="1010" t="s">
        <v>1055</v>
      </c>
      <c r="M79" s="1011"/>
      <c r="N79" s="459">
        <v>1</v>
      </c>
      <c r="O79" s="459"/>
      <c r="P79" s="459"/>
      <c r="Q79" s="459"/>
      <c r="R79" s="586">
        <f t="shared" si="6"/>
        <v>42060.3</v>
      </c>
      <c r="S79" s="586"/>
      <c r="T79" s="586"/>
      <c r="U79" s="586">
        <v>8949</v>
      </c>
      <c r="V79" s="586"/>
      <c r="W79" s="586"/>
      <c r="X79" s="586"/>
      <c r="Y79" s="586">
        <f t="shared" si="7"/>
        <v>64432.8</v>
      </c>
      <c r="Z79" s="586"/>
      <c r="AA79" s="586"/>
      <c r="AB79" s="586"/>
      <c r="AC79" s="586"/>
      <c r="AD79" s="586">
        <f t="shared" si="10"/>
        <v>53694</v>
      </c>
      <c r="AE79" s="586"/>
      <c r="AF79" s="586"/>
      <c r="AG79" s="586"/>
      <c r="AH79" s="586"/>
      <c r="AI79" s="586">
        <v>0.1</v>
      </c>
      <c r="AJ79" s="586"/>
      <c r="AK79" s="586"/>
      <c r="AL79" s="1007">
        <f t="shared" si="11"/>
        <v>894.9000000000001</v>
      </c>
      <c r="AM79" s="1007"/>
      <c r="AN79" s="1007"/>
      <c r="AO79" s="1007"/>
      <c r="AP79" s="586">
        <v>2.5</v>
      </c>
      <c r="AQ79" s="586"/>
      <c r="AR79" s="586"/>
      <c r="AS79" s="1007">
        <f t="shared" si="8"/>
        <v>22372.5</v>
      </c>
      <c r="AT79" s="1007"/>
      <c r="AU79" s="1007"/>
      <c r="AV79" s="1007"/>
      <c r="AW79" s="1007">
        <f t="shared" si="9"/>
        <v>504723.60000000003</v>
      </c>
      <c r="AX79" s="1007"/>
      <c r="AY79" s="1007"/>
      <c r="AZ79" s="1013"/>
      <c r="BA79" s="72"/>
      <c r="BB79" s="72"/>
      <c r="BC79" s="72"/>
      <c r="BD79" s="72"/>
      <c r="BE79" s="72"/>
      <c r="BF79" s="72"/>
    </row>
    <row r="80" spans="2:58" s="91" customFormat="1" ht="36.75" customHeight="1">
      <c r="B80" s="456" t="s">
        <v>763</v>
      </c>
      <c r="C80" s="459"/>
      <c r="D80" s="459"/>
      <c r="E80" s="459"/>
      <c r="F80" s="459"/>
      <c r="G80" s="459" t="s">
        <v>765</v>
      </c>
      <c r="H80" s="459"/>
      <c r="I80" s="459"/>
      <c r="J80" s="459"/>
      <c r="K80" s="435"/>
      <c r="L80" s="825" t="s">
        <v>1056</v>
      </c>
      <c r="M80" s="670"/>
      <c r="N80" s="1021">
        <v>1</v>
      </c>
      <c r="O80" s="1021"/>
      <c r="P80" s="1021"/>
      <c r="Q80" s="1021"/>
      <c r="R80" s="586">
        <f t="shared" si="6"/>
        <v>38928.15000000001</v>
      </c>
      <c r="S80" s="586"/>
      <c r="T80" s="586"/>
      <c r="U80" s="586">
        <v>8949</v>
      </c>
      <c r="V80" s="586"/>
      <c r="W80" s="586"/>
      <c r="X80" s="586"/>
      <c r="Y80" s="586">
        <f t="shared" si="7"/>
        <v>59063.40000000001</v>
      </c>
      <c r="Z80" s="586"/>
      <c r="AA80" s="586"/>
      <c r="AB80" s="586"/>
      <c r="AC80" s="586"/>
      <c r="AD80" s="586">
        <f t="shared" si="10"/>
        <v>53694</v>
      </c>
      <c r="AE80" s="586"/>
      <c r="AF80" s="586"/>
      <c r="AG80" s="586"/>
      <c r="AH80" s="586"/>
      <c r="AI80" s="586">
        <v>0.1</v>
      </c>
      <c r="AJ80" s="586"/>
      <c r="AK80" s="586"/>
      <c r="AL80" s="1007">
        <f t="shared" si="11"/>
        <v>894.9000000000001</v>
      </c>
      <c r="AM80" s="1007"/>
      <c r="AN80" s="1007"/>
      <c r="AO80" s="1007"/>
      <c r="AP80" s="586">
        <v>2.2</v>
      </c>
      <c r="AQ80" s="586"/>
      <c r="AR80" s="586"/>
      <c r="AS80" s="1007">
        <f t="shared" si="8"/>
        <v>19687.800000000003</v>
      </c>
      <c r="AT80" s="1007"/>
      <c r="AU80" s="1007"/>
      <c r="AV80" s="1007"/>
      <c r="AW80" s="996">
        <f t="shared" si="9"/>
        <v>467137.8000000001</v>
      </c>
      <c r="AX80" s="996"/>
      <c r="AY80" s="996"/>
      <c r="AZ80" s="997"/>
      <c r="BA80" s="72"/>
      <c r="BB80" s="72"/>
      <c r="BC80" s="72"/>
      <c r="BD80" s="72"/>
      <c r="BE80" s="72"/>
      <c r="BF80" s="72"/>
    </row>
    <row r="81" spans="2:58" s="91" customFormat="1" ht="36.75" customHeight="1">
      <c r="B81" s="456" t="s">
        <v>770</v>
      </c>
      <c r="C81" s="459"/>
      <c r="D81" s="459"/>
      <c r="E81" s="459"/>
      <c r="F81" s="459"/>
      <c r="G81" s="459" t="s">
        <v>771</v>
      </c>
      <c r="H81" s="459"/>
      <c r="I81" s="459"/>
      <c r="J81" s="459"/>
      <c r="K81" s="435"/>
      <c r="L81" s="825" t="s">
        <v>1057</v>
      </c>
      <c r="M81" s="670"/>
      <c r="N81" s="459">
        <v>1</v>
      </c>
      <c r="O81" s="459"/>
      <c r="P81" s="459"/>
      <c r="Q81" s="459"/>
      <c r="R81" s="586">
        <f t="shared" si="6"/>
        <v>38167.66666666667</v>
      </c>
      <c r="S81" s="586"/>
      <c r="T81" s="586"/>
      <c r="U81" s="586">
        <v>8545</v>
      </c>
      <c r="V81" s="586"/>
      <c r="W81" s="586"/>
      <c r="X81" s="586"/>
      <c r="Y81" s="586">
        <f t="shared" si="7"/>
        <v>58106</v>
      </c>
      <c r="Z81" s="586"/>
      <c r="AA81" s="586"/>
      <c r="AB81" s="586"/>
      <c r="AC81" s="586"/>
      <c r="AD81" s="586">
        <f t="shared" si="10"/>
        <v>51270</v>
      </c>
      <c r="AE81" s="586"/>
      <c r="AF81" s="586"/>
      <c r="AG81" s="586"/>
      <c r="AH81" s="586"/>
      <c r="AI81" s="586">
        <v>0.1</v>
      </c>
      <c r="AJ81" s="586"/>
      <c r="AK81" s="586"/>
      <c r="AL81" s="1007">
        <f t="shared" si="11"/>
        <v>854.5</v>
      </c>
      <c r="AM81" s="1007"/>
      <c r="AN81" s="1007"/>
      <c r="AO81" s="1007"/>
      <c r="AP81" s="586">
        <v>2.3</v>
      </c>
      <c r="AQ81" s="586"/>
      <c r="AR81" s="586"/>
      <c r="AS81" s="1007">
        <f t="shared" si="8"/>
        <v>19653.5</v>
      </c>
      <c r="AT81" s="1007"/>
      <c r="AU81" s="1007"/>
      <c r="AV81" s="1007"/>
      <c r="AW81" s="1007">
        <f t="shared" si="9"/>
        <v>458012.00000000006</v>
      </c>
      <c r="AX81" s="1007"/>
      <c r="AY81" s="1007"/>
      <c r="AZ81" s="1013"/>
      <c r="BA81" s="72"/>
      <c r="BB81" s="72"/>
      <c r="BC81" s="72"/>
      <c r="BD81" s="72"/>
      <c r="BE81" s="72"/>
      <c r="BF81" s="72"/>
    </row>
    <row r="82" spans="2:58" s="91" customFormat="1" ht="36.75" customHeight="1">
      <c r="B82" s="456" t="s">
        <v>770</v>
      </c>
      <c r="C82" s="459"/>
      <c r="D82" s="459"/>
      <c r="E82" s="459"/>
      <c r="F82" s="459"/>
      <c r="G82" s="459" t="s">
        <v>772</v>
      </c>
      <c r="H82" s="459"/>
      <c r="I82" s="459"/>
      <c r="J82" s="459"/>
      <c r="K82" s="435"/>
      <c r="L82" s="825" t="s">
        <v>1058</v>
      </c>
      <c r="M82" s="670"/>
      <c r="N82" s="1008">
        <v>1</v>
      </c>
      <c r="O82" s="1008"/>
      <c r="P82" s="1008"/>
      <c r="Q82" s="1008"/>
      <c r="R82" s="1006">
        <f t="shared" si="6"/>
        <v>34688.16666666667</v>
      </c>
      <c r="S82" s="1006"/>
      <c r="T82" s="1006"/>
      <c r="U82" s="1006">
        <v>8135</v>
      </c>
      <c r="V82" s="1006"/>
      <c r="W82" s="1006"/>
      <c r="X82" s="1006"/>
      <c r="Y82" s="1006">
        <f t="shared" si="7"/>
        <v>52064</v>
      </c>
      <c r="Z82" s="1006"/>
      <c r="AA82" s="1006"/>
      <c r="AB82" s="1006"/>
      <c r="AC82" s="1006"/>
      <c r="AD82" s="1006">
        <v>51810</v>
      </c>
      <c r="AE82" s="1006"/>
      <c r="AF82" s="1006"/>
      <c r="AG82" s="1006"/>
      <c r="AH82" s="1006"/>
      <c r="AI82" s="647">
        <v>0.3</v>
      </c>
      <c r="AJ82" s="648"/>
      <c r="AK82" s="649"/>
      <c r="AL82" s="636">
        <f t="shared" si="11"/>
        <v>2440.5</v>
      </c>
      <c r="AM82" s="636"/>
      <c r="AN82" s="636"/>
      <c r="AO82" s="636"/>
      <c r="AP82" s="647">
        <v>1.9</v>
      </c>
      <c r="AQ82" s="648"/>
      <c r="AR82" s="649"/>
      <c r="AS82" s="636">
        <f t="shared" si="8"/>
        <v>15456.5</v>
      </c>
      <c r="AT82" s="636"/>
      <c r="AU82" s="636"/>
      <c r="AV82" s="636"/>
      <c r="AW82" s="636">
        <f t="shared" si="9"/>
        <v>416258.00000000006</v>
      </c>
      <c r="AX82" s="636"/>
      <c r="AY82" s="636"/>
      <c r="AZ82" s="985"/>
      <c r="BA82" s="72"/>
      <c r="BB82" s="72"/>
      <c r="BC82" s="72"/>
      <c r="BD82" s="72"/>
      <c r="BE82" s="72"/>
      <c r="BF82" s="72"/>
    </row>
    <row r="83" spans="2:58" s="51" customFormat="1" ht="18" customHeight="1" thickBot="1">
      <c r="B83" s="428" t="s">
        <v>379</v>
      </c>
      <c r="C83" s="428"/>
      <c r="D83" s="428"/>
      <c r="E83" s="428"/>
      <c r="F83" s="428"/>
      <c r="G83" s="428"/>
      <c r="H83" s="428"/>
      <c r="I83" s="428"/>
      <c r="J83" s="428"/>
      <c r="K83" s="530"/>
      <c r="L83" s="673" t="s">
        <v>373</v>
      </c>
      <c r="M83" s="674"/>
      <c r="N83" s="471"/>
      <c r="O83" s="472"/>
      <c r="P83" s="472"/>
      <c r="Q83" s="478"/>
      <c r="R83" s="468" t="s">
        <v>65</v>
      </c>
      <c r="S83" s="469"/>
      <c r="T83" s="470"/>
      <c r="U83" s="468" t="s">
        <v>65</v>
      </c>
      <c r="V83" s="469"/>
      <c r="W83" s="469"/>
      <c r="X83" s="470"/>
      <c r="Y83" s="468" t="s">
        <v>65</v>
      </c>
      <c r="Z83" s="469"/>
      <c r="AA83" s="469"/>
      <c r="AB83" s="469"/>
      <c r="AC83" s="470"/>
      <c r="AD83" s="468" t="s">
        <v>65</v>
      </c>
      <c r="AE83" s="469"/>
      <c r="AF83" s="469"/>
      <c r="AG83" s="469"/>
      <c r="AH83" s="470"/>
      <c r="AI83" s="468" t="s">
        <v>65</v>
      </c>
      <c r="AJ83" s="469"/>
      <c r="AK83" s="470"/>
      <c r="AL83" s="468" t="s">
        <v>65</v>
      </c>
      <c r="AM83" s="469"/>
      <c r="AN83" s="469"/>
      <c r="AO83" s="470"/>
      <c r="AP83" s="468" t="s">
        <v>65</v>
      </c>
      <c r="AQ83" s="469"/>
      <c r="AR83" s="470"/>
      <c r="AS83" s="468" t="s">
        <v>65</v>
      </c>
      <c r="AT83" s="469"/>
      <c r="AU83" s="469"/>
      <c r="AV83" s="470"/>
      <c r="AW83" s="497">
        <v>26657000</v>
      </c>
      <c r="AX83" s="671"/>
      <c r="AY83" s="671"/>
      <c r="AZ83" s="672"/>
      <c r="BA83" s="46"/>
      <c r="BB83" s="46"/>
      <c r="BC83" s="46"/>
      <c r="BD83" s="46"/>
      <c r="BE83" s="46"/>
      <c r="BF83" s="46"/>
    </row>
    <row r="84" s="127" customFormat="1" ht="15"/>
    <row r="85" spans="2:58" s="53" customFormat="1" ht="18" customHeight="1">
      <c r="B85" s="462" t="s">
        <v>727</v>
      </c>
      <c r="C85" s="462"/>
      <c r="D85" s="462"/>
      <c r="E85" s="462"/>
      <c r="F85" s="462"/>
      <c r="G85" s="462"/>
      <c r="H85" s="462"/>
      <c r="I85" s="462"/>
      <c r="J85" s="462"/>
      <c r="K85" s="462"/>
      <c r="L85" s="462"/>
      <c r="M85" s="462"/>
      <c r="N85" s="462"/>
      <c r="O85" s="462"/>
      <c r="P85" s="462"/>
      <c r="Q85" s="462"/>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462"/>
      <c r="BA85" s="462"/>
      <c r="BB85" s="462"/>
      <c r="BC85" s="462"/>
      <c r="BD85" s="462"/>
      <c r="BE85" s="462"/>
      <c r="BF85" s="462"/>
    </row>
    <row r="86" spans="2:62" s="43" customFormat="1" ht="7.5" customHeight="1">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50"/>
      <c r="BB86" s="50"/>
      <c r="BC86" s="50"/>
      <c r="BD86" s="50"/>
      <c r="BE86" s="50"/>
      <c r="BF86" s="50"/>
      <c r="BG86" s="50"/>
      <c r="BH86" s="50"/>
      <c r="BI86" s="50"/>
      <c r="BJ86" s="50"/>
    </row>
    <row r="87" spans="2:52" s="90" customFormat="1" ht="19.5" customHeight="1">
      <c r="B87" s="665" t="s">
        <v>447</v>
      </c>
      <c r="C87" s="666"/>
      <c r="D87" s="666"/>
      <c r="E87" s="666"/>
      <c r="F87" s="666"/>
      <c r="G87" s="510" t="s">
        <v>448</v>
      </c>
      <c r="H87" s="511"/>
      <c r="I87" s="511"/>
      <c r="J87" s="511"/>
      <c r="K87" s="512"/>
      <c r="L87" s="510" t="s">
        <v>401</v>
      </c>
      <c r="M87" s="512"/>
      <c r="N87" s="510" t="s">
        <v>449</v>
      </c>
      <c r="O87" s="511"/>
      <c r="P87" s="511"/>
      <c r="Q87" s="512"/>
      <c r="R87" s="670" t="s">
        <v>450</v>
      </c>
      <c r="S87" s="670"/>
      <c r="T87" s="670"/>
      <c r="U87" s="670"/>
      <c r="V87" s="670"/>
      <c r="W87" s="670"/>
      <c r="X87" s="670"/>
      <c r="Y87" s="670"/>
      <c r="Z87" s="670"/>
      <c r="AA87" s="670"/>
      <c r="AB87" s="670"/>
      <c r="AC87" s="670"/>
      <c r="AD87" s="670"/>
      <c r="AE87" s="670"/>
      <c r="AF87" s="670"/>
      <c r="AG87" s="670"/>
      <c r="AH87" s="670"/>
      <c r="AI87" s="670"/>
      <c r="AJ87" s="670"/>
      <c r="AK87" s="670"/>
      <c r="AL87" s="670"/>
      <c r="AM87" s="670"/>
      <c r="AN87" s="670"/>
      <c r="AO87" s="670"/>
      <c r="AP87" s="670"/>
      <c r="AQ87" s="670"/>
      <c r="AR87" s="670"/>
      <c r="AS87" s="670"/>
      <c r="AT87" s="670"/>
      <c r="AU87" s="670"/>
      <c r="AV87" s="670"/>
      <c r="AW87" s="449" t="s">
        <v>451</v>
      </c>
      <c r="AX87" s="450"/>
      <c r="AY87" s="450"/>
      <c r="AZ87" s="450"/>
    </row>
    <row r="88" spans="2:52" s="46" customFormat="1" ht="19.5" customHeight="1">
      <c r="B88" s="665"/>
      <c r="C88" s="666"/>
      <c r="D88" s="666"/>
      <c r="E88" s="666"/>
      <c r="F88" s="666"/>
      <c r="G88" s="667"/>
      <c r="H88" s="668"/>
      <c r="I88" s="668"/>
      <c r="J88" s="668"/>
      <c r="K88" s="669"/>
      <c r="L88" s="667"/>
      <c r="M88" s="669"/>
      <c r="N88" s="667"/>
      <c r="O88" s="668"/>
      <c r="P88" s="668"/>
      <c r="Q88" s="669"/>
      <c r="R88" s="459" t="s">
        <v>452</v>
      </c>
      <c r="S88" s="459"/>
      <c r="T88" s="459"/>
      <c r="U88" s="439" t="s">
        <v>58</v>
      </c>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520"/>
      <c r="AX88" s="518"/>
      <c r="AY88" s="518"/>
      <c r="AZ88" s="518"/>
    </row>
    <row r="89" spans="1:58" s="93" customFormat="1" ht="69.75" customHeight="1">
      <c r="A89" s="91"/>
      <c r="B89" s="665"/>
      <c r="C89" s="666"/>
      <c r="D89" s="666"/>
      <c r="E89" s="666"/>
      <c r="F89" s="666"/>
      <c r="G89" s="667"/>
      <c r="H89" s="668"/>
      <c r="I89" s="668"/>
      <c r="J89" s="668"/>
      <c r="K89" s="669"/>
      <c r="L89" s="667"/>
      <c r="M89" s="669"/>
      <c r="N89" s="667"/>
      <c r="O89" s="668"/>
      <c r="P89" s="668"/>
      <c r="Q89" s="669"/>
      <c r="R89" s="459"/>
      <c r="S89" s="459"/>
      <c r="T89" s="459"/>
      <c r="U89" s="459" t="s">
        <v>453</v>
      </c>
      <c r="V89" s="459"/>
      <c r="W89" s="459"/>
      <c r="X89" s="459"/>
      <c r="Y89" s="459" t="s">
        <v>753</v>
      </c>
      <c r="Z89" s="459"/>
      <c r="AA89" s="459"/>
      <c r="AB89" s="459"/>
      <c r="AC89" s="459"/>
      <c r="AD89" s="459" t="s">
        <v>455</v>
      </c>
      <c r="AE89" s="459"/>
      <c r="AF89" s="459"/>
      <c r="AG89" s="459"/>
      <c r="AH89" s="459"/>
      <c r="AI89" s="459" t="s">
        <v>751</v>
      </c>
      <c r="AJ89" s="459"/>
      <c r="AK89" s="459"/>
      <c r="AL89" s="459"/>
      <c r="AM89" s="459"/>
      <c r="AN89" s="459"/>
      <c r="AO89" s="459"/>
      <c r="AP89" s="459" t="s">
        <v>752</v>
      </c>
      <c r="AQ89" s="459"/>
      <c r="AR89" s="459"/>
      <c r="AS89" s="459"/>
      <c r="AT89" s="459"/>
      <c r="AU89" s="459"/>
      <c r="AV89" s="459"/>
      <c r="AW89" s="520"/>
      <c r="AX89" s="518"/>
      <c r="AY89" s="518"/>
      <c r="AZ89" s="518"/>
      <c r="BA89" s="52"/>
      <c r="BB89" s="92"/>
      <c r="BC89" s="92"/>
      <c r="BD89" s="92"/>
      <c r="BE89" s="92"/>
      <c r="BF89" s="92"/>
    </row>
    <row r="90" spans="2:58" s="91" customFormat="1" ht="15" customHeight="1" thickBot="1">
      <c r="B90" s="456">
        <v>1</v>
      </c>
      <c r="C90" s="459"/>
      <c r="D90" s="459"/>
      <c r="E90" s="459"/>
      <c r="F90" s="459"/>
      <c r="G90" s="459">
        <v>2</v>
      </c>
      <c r="H90" s="459"/>
      <c r="I90" s="459"/>
      <c r="J90" s="459"/>
      <c r="K90" s="459"/>
      <c r="L90" s="664">
        <v>3</v>
      </c>
      <c r="M90" s="664"/>
      <c r="N90" s="664">
        <v>4</v>
      </c>
      <c r="O90" s="664"/>
      <c r="P90" s="664"/>
      <c r="Q90" s="664"/>
      <c r="R90" s="664">
        <v>5</v>
      </c>
      <c r="S90" s="664"/>
      <c r="T90" s="664"/>
      <c r="U90" s="664">
        <v>6</v>
      </c>
      <c r="V90" s="664"/>
      <c r="W90" s="664"/>
      <c r="X90" s="664"/>
      <c r="Y90" s="664">
        <v>7</v>
      </c>
      <c r="Z90" s="664"/>
      <c r="AA90" s="664"/>
      <c r="AB90" s="664"/>
      <c r="AC90" s="664"/>
      <c r="AD90" s="664">
        <v>8</v>
      </c>
      <c r="AE90" s="664"/>
      <c r="AF90" s="664"/>
      <c r="AG90" s="664"/>
      <c r="AH90" s="664"/>
      <c r="AI90" s="449">
        <v>9</v>
      </c>
      <c r="AJ90" s="450"/>
      <c r="AK90" s="451"/>
      <c r="AL90" s="664">
        <v>10</v>
      </c>
      <c r="AM90" s="664"/>
      <c r="AN90" s="664"/>
      <c r="AO90" s="664"/>
      <c r="AP90" s="471">
        <v>11</v>
      </c>
      <c r="AQ90" s="472"/>
      <c r="AR90" s="478"/>
      <c r="AS90" s="664">
        <v>12</v>
      </c>
      <c r="AT90" s="664"/>
      <c r="AU90" s="664"/>
      <c r="AV90" s="664"/>
      <c r="AW90" s="664">
        <v>13</v>
      </c>
      <c r="AX90" s="664"/>
      <c r="AY90" s="664"/>
      <c r="AZ90" s="449"/>
      <c r="BA90" s="72"/>
      <c r="BB90" s="72"/>
      <c r="BC90" s="72"/>
      <c r="BD90" s="72"/>
      <c r="BE90" s="72"/>
      <c r="BF90" s="72"/>
    </row>
    <row r="91" spans="2:58" s="91" customFormat="1" ht="18" customHeight="1" thickBot="1">
      <c r="B91" s="456" t="s">
        <v>346</v>
      </c>
      <c r="C91" s="459"/>
      <c r="D91" s="459"/>
      <c r="E91" s="459"/>
      <c r="F91" s="459"/>
      <c r="G91" s="459" t="s">
        <v>750</v>
      </c>
      <c r="H91" s="459"/>
      <c r="I91" s="459"/>
      <c r="J91" s="459"/>
      <c r="K91" s="435"/>
      <c r="L91" s="630" t="s">
        <v>60</v>
      </c>
      <c r="M91" s="631"/>
      <c r="N91" s="582">
        <v>1</v>
      </c>
      <c r="O91" s="582"/>
      <c r="P91" s="582"/>
      <c r="Q91" s="582"/>
      <c r="R91" s="588">
        <f aca="true" t="shared" si="12" ref="R91:R107">U91+Y91/12+AD91/12+AL91+AS91</f>
        <v>107584.2</v>
      </c>
      <c r="S91" s="588"/>
      <c r="T91" s="588"/>
      <c r="U91" s="588">
        <v>24732</v>
      </c>
      <c r="V91" s="588"/>
      <c r="W91" s="588"/>
      <c r="X91" s="588"/>
      <c r="Y91" s="588">
        <f aca="true" t="shared" si="13" ref="Y91:Y107">(U91+AL91+AS91)*2</f>
        <v>163231.2</v>
      </c>
      <c r="Z91" s="588"/>
      <c r="AA91" s="588"/>
      <c r="AB91" s="588"/>
      <c r="AC91" s="588"/>
      <c r="AD91" s="1030">
        <f>U91*6</f>
        <v>148392</v>
      </c>
      <c r="AE91" s="1030"/>
      <c r="AF91" s="1030"/>
      <c r="AG91" s="1030"/>
      <c r="AH91" s="1030"/>
      <c r="AI91" s="637">
        <v>0.3</v>
      </c>
      <c r="AJ91" s="638"/>
      <c r="AK91" s="639"/>
      <c r="AL91" s="990">
        <f>U91*AI91</f>
        <v>7419.599999999999</v>
      </c>
      <c r="AM91" s="990"/>
      <c r="AN91" s="990"/>
      <c r="AO91" s="990"/>
      <c r="AP91" s="556">
        <v>2</v>
      </c>
      <c r="AQ91" s="556"/>
      <c r="AR91" s="559"/>
      <c r="AS91" s="616">
        <f aca="true" t="shared" si="14" ref="AS91:AS107">U91*AP91</f>
        <v>49464</v>
      </c>
      <c r="AT91" s="616"/>
      <c r="AU91" s="616"/>
      <c r="AV91" s="616"/>
      <c r="AW91" s="616">
        <f aca="true" t="shared" si="15" ref="AW91:AW107">R91*N91*12</f>
        <v>1291010.4</v>
      </c>
      <c r="AX91" s="616"/>
      <c r="AY91" s="616"/>
      <c r="AZ91" s="617"/>
      <c r="BA91" s="72"/>
      <c r="BB91" s="72"/>
      <c r="BC91" s="72"/>
      <c r="BD91" s="72"/>
      <c r="BE91" s="72"/>
      <c r="BF91" s="72"/>
    </row>
    <row r="92" spans="2:58" s="91" customFormat="1" ht="36.75" customHeight="1">
      <c r="B92" s="456" t="s">
        <v>346</v>
      </c>
      <c r="C92" s="459"/>
      <c r="D92" s="459"/>
      <c r="E92" s="459"/>
      <c r="F92" s="459"/>
      <c r="G92" s="459" t="s">
        <v>754</v>
      </c>
      <c r="H92" s="459"/>
      <c r="I92" s="459"/>
      <c r="J92" s="459"/>
      <c r="K92" s="435"/>
      <c r="L92" s="630" t="s">
        <v>61</v>
      </c>
      <c r="M92" s="631"/>
      <c r="N92" s="582">
        <v>1</v>
      </c>
      <c r="O92" s="582"/>
      <c r="P92" s="582"/>
      <c r="Q92" s="582"/>
      <c r="R92" s="999">
        <f t="shared" si="12"/>
        <v>76717.83333333334</v>
      </c>
      <c r="S92" s="999"/>
      <c r="T92" s="999"/>
      <c r="U92" s="999">
        <v>22454</v>
      </c>
      <c r="V92" s="999"/>
      <c r="W92" s="999"/>
      <c r="X92" s="999"/>
      <c r="Y92" s="999">
        <f t="shared" si="13"/>
        <v>112270</v>
      </c>
      <c r="Z92" s="999"/>
      <c r="AA92" s="999"/>
      <c r="AB92" s="999"/>
      <c r="AC92" s="999"/>
      <c r="AD92" s="999">
        <f aca="true" t="shared" si="16" ref="AD92:AD106">U92*6</f>
        <v>134724</v>
      </c>
      <c r="AE92" s="999"/>
      <c r="AF92" s="999"/>
      <c r="AG92" s="999"/>
      <c r="AH92" s="999"/>
      <c r="AI92" s="1000">
        <v>0.1</v>
      </c>
      <c r="AJ92" s="993"/>
      <c r="AK92" s="994"/>
      <c r="AL92" s="996">
        <f aca="true" t="shared" si="17" ref="AL92:AL107">U92*AI92</f>
        <v>2245.4</v>
      </c>
      <c r="AM92" s="996"/>
      <c r="AN92" s="996"/>
      <c r="AO92" s="996"/>
      <c r="AP92" s="1001">
        <v>1.4</v>
      </c>
      <c r="AQ92" s="1002"/>
      <c r="AR92" s="1003"/>
      <c r="AS92" s="1004">
        <f t="shared" si="14"/>
        <v>31435.6</v>
      </c>
      <c r="AT92" s="1004"/>
      <c r="AU92" s="1004"/>
      <c r="AV92" s="1004"/>
      <c r="AW92" s="616">
        <f t="shared" si="15"/>
        <v>920614.0000000001</v>
      </c>
      <c r="AX92" s="616"/>
      <c r="AY92" s="616"/>
      <c r="AZ92" s="616"/>
      <c r="BA92" s="72"/>
      <c r="BB92" s="72"/>
      <c r="BC92" s="72"/>
      <c r="BD92" s="72"/>
      <c r="BE92" s="72"/>
      <c r="BF92" s="72"/>
    </row>
    <row r="93" spans="2:58" s="91" customFormat="1" ht="36.75" customHeight="1">
      <c r="B93" s="456" t="s">
        <v>346</v>
      </c>
      <c r="C93" s="459"/>
      <c r="D93" s="459"/>
      <c r="E93" s="459"/>
      <c r="F93" s="459"/>
      <c r="G93" s="459" t="s">
        <v>756</v>
      </c>
      <c r="H93" s="459"/>
      <c r="I93" s="459"/>
      <c r="J93" s="459"/>
      <c r="K93" s="435"/>
      <c r="L93" s="825" t="s">
        <v>408</v>
      </c>
      <c r="M93" s="670"/>
      <c r="N93" s="459">
        <v>1</v>
      </c>
      <c r="O93" s="459"/>
      <c r="P93" s="459"/>
      <c r="Q93" s="459"/>
      <c r="R93" s="586">
        <f t="shared" si="12"/>
        <v>70422.15</v>
      </c>
      <c r="S93" s="586"/>
      <c r="T93" s="586"/>
      <c r="U93" s="586">
        <v>16189</v>
      </c>
      <c r="V93" s="586"/>
      <c r="W93" s="586"/>
      <c r="X93" s="586"/>
      <c r="Y93" s="586">
        <f t="shared" si="13"/>
        <v>106847.4</v>
      </c>
      <c r="Z93" s="586"/>
      <c r="AA93" s="586"/>
      <c r="AB93" s="586"/>
      <c r="AC93" s="586"/>
      <c r="AD93" s="586">
        <f t="shared" si="16"/>
        <v>97134</v>
      </c>
      <c r="AE93" s="586"/>
      <c r="AF93" s="586"/>
      <c r="AG93" s="586"/>
      <c r="AH93" s="586"/>
      <c r="AI93" s="586">
        <v>0.3</v>
      </c>
      <c r="AJ93" s="586"/>
      <c r="AK93" s="586"/>
      <c r="AL93" s="1007">
        <f t="shared" si="17"/>
        <v>4856.7</v>
      </c>
      <c r="AM93" s="1007"/>
      <c r="AN93" s="1007"/>
      <c r="AO93" s="1007"/>
      <c r="AP93" s="586">
        <v>2</v>
      </c>
      <c r="AQ93" s="586"/>
      <c r="AR93" s="586"/>
      <c r="AS93" s="1007">
        <f t="shared" si="14"/>
        <v>32378</v>
      </c>
      <c r="AT93" s="1007"/>
      <c r="AU93" s="1007"/>
      <c r="AV93" s="1007"/>
      <c r="AW93" s="1007">
        <f t="shared" si="15"/>
        <v>845065.7999999999</v>
      </c>
      <c r="AX93" s="1007"/>
      <c r="AY93" s="1007"/>
      <c r="AZ93" s="1007"/>
      <c r="BA93" s="72"/>
      <c r="BB93" s="72"/>
      <c r="BC93" s="72"/>
      <c r="BD93" s="72"/>
      <c r="BE93" s="72"/>
      <c r="BF93" s="72"/>
    </row>
    <row r="94" spans="2:58" s="91" customFormat="1" ht="36.75" customHeight="1">
      <c r="B94" s="456" t="s">
        <v>346</v>
      </c>
      <c r="C94" s="459"/>
      <c r="D94" s="459"/>
      <c r="E94" s="459"/>
      <c r="F94" s="459"/>
      <c r="G94" s="459" t="s">
        <v>760</v>
      </c>
      <c r="H94" s="459"/>
      <c r="I94" s="459"/>
      <c r="J94" s="459"/>
      <c r="K94" s="435"/>
      <c r="L94" s="825" t="s">
        <v>757</v>
      </c>
      <c r="M94" s="670"/>
      <c r="N94" s="459">
        <v>5</v>
      </c>
      <c r="O94" s="459"/>
      <c r="P94" s="459"/>
      <c r="Q94" s="459"/>
      <c r="R94" s="586">
        <f t="shared" si="12"/>
        <v>71000.15</v>
      </c>
      <c r="S94" s="586"/>
      <c r="T94" s="586"/>
      <c r="U94" s="586">
        <v>17247</v>
      </c>
      <c r="V94" s="586"/>
      <c r="W94" s="586"/>
      <c r="X94" s="586"/>
      <c r="Y94" s="586">
        <f t="shared" si="13"/>
        <v>106931.4</v>
      </c>
      <c r="Z94" s="586"/>
      <c r="AA94" s="586"/>
      <c r="AB94" s="586"/>
      <c r="AC94" s="586"/>
      <c r="AD94" s="586">
        <f t="shared" si="16"/>
        <v>103482</v>
      </c>
      <c r="AE94" s="586"/>
      <c r="AF94" s="586"/>
      <c r="AG94" s="586"/>
      <c r="AH94" s="586"/>
      <c r="AI94" s="586">
        <v>0.3</v>
      </c>
      <c r="AJ94" s="586"/>
      <c r="AK94" s="586"/>
      <c r="AL94" s="1007">
        <f t="shared" si="17"/>
        <v>5174.099999999999</v>
      </c>
      <c r="AM94" s="1007"/>
      <c r="AN94" s="1007"/>
      <c r="AO94" s="1007"/>
      <c r="AP94" s="586">
        <v>1.8</v>
      </c>
      <c r="AQ94" s="586"/>
      <c r="AR94" s="586"/>
      <c r="AS94" s="1007">
        <f t="shared" si="14"/>
        <v>31044.600000000002</v>
      </c>
      <c r="AT94" s="1007"/>
      <c r="AU94" s="1007"/>
      <c r="AV94" s="1007"/>
      <c r="AW94" s="1007">
        <f t="shared" si="15"/>
        <v>4260009</v>
      </c>
      <c r="AX94" s="1007"/>
      <c r="AY94" s="1007"/>
      <c r="AZ94" s="1007"/>
      <c r="BA94" s="72"/>
      <c r="BB94" s="72"/>
      <c r="BC94" s="72"/>
      <c r="BD94" s="72"/>
      <c r="BE94" s="72"/>
      <c r="BF94" s="72"/>
    </row>
    <row r="95" spans="2:58" s="91" customFormat="1" ht="36.75" customHeight="1">
      <c r="B95" s="456" t="s">
        <v>764</v>
      </c>
      <c r="C95" s="459"/>
      <c r="D95" s="459"/>
      <c r="E95" s="459"/>
      <c r="F95" s="459"/>
      <c r="G95" s="459" t="s">
        <v>755</v>
      </c>
      <c r="H95" s="459"/>
      <c r="I95" s="459"/>
      <c r="J95" s="459"/>
      <c r="K95" s="435"/>
      <c r="L95" s="825" t="s">
        <v>759</v>
      </c>
      <c r="M95" s="670"/>
      <c r="N95" s="459">
        <v>2</v>
      </c>
      <c r="O95" s="459"/>
      <c r="P95" s="459"/>
      <c r="Q95" s="459"/>
      <c r="R95" s="586">
        <f t="shared" si="12"/>
        <v>36840.05</v>
      </c>
      <c r="S95" s="586"/>
      <c r="T95" s="586"/>
      <c r="U95" s="586">
        <v>8949</v>
      </c>
      <c r="V95" s="586"/>
      <c r="W95" s="586"/>
      <c r="X95" s="586"/>
      <c r="Y95" s="586">
        <f t="shared" si="13"/>
        <v>55483.8</v>
      </c>
      <c r="Z95" s="586"/>
      <c r="AA95" s="586"/>
      <c r="AB95" s="586"/>
      <c r="AC95" s="586"/>
      <c r="AD95" s="586">
        <f t="shared" si="16"/>
        <v>53694</v>
      </c>
      <c r="AE95" s="586"/>
      <c r="AF95" s="586"/>
      <c r="AG95" s="586"/>
      <c r="AH95" s="586"/>
      <c r="AI95" s="586">
        <v>0.1</v>
      </c>
      <c r="AJ95" s="586"/>
      <c r="AK95" s="586"/>
      <c r="AL95" s="1007">
        <f t="shared" si="17"/>
        <v>894.9000000000001</v>
      </c>
      <c r="AM95" s="1007"/>
      <c r="AN95" s="1007"/>
      <c r="AO95" s="1007"/>
      <c r="AP95" s="586">
        <v>2</v>
      </c>
      <c r="AQ95" s="586"/>
      <c r="AR95" s="586"/>
      <c r="AS95" s="1007">
        <f t="shared" si="14"/>
        <v>17898</v>
      </c>
      <c r="AT95" s="1007"/>
      <c r="AU95" s="1007"/>
      <c r="AV95" s="1007"/>
      <c r="AW95" s="1007">
        <f t="shared" si="15"/>
        <v>884161.2000000001</v>
      </c>
      <c r="AX95" s="1007"/>
      <c r="AY95" s="1007"/>
      <c r="AZ95" s="1007"/>
      <c r="BA95" s="72"/>
      <c r="BB95" s="72"/>
      <c r="BC95" s="72"/>
      <c r="BD95" s="72"/>
      <c r="BE95" s="72"/>
      <c r="BF95" s="72"/>
    </row>
    <row r="96" spans="2:58" s="91" customFormat="1" ht="36.75" customHeight="1">
      <c r="B96" s="456" t="s">
        <v>763</v>
      </c>
      <c r="C96" s="459"/>
      <c r="D96" s="459"/>
      <c r="E96" s="459"/>
      <c r="F96" s="459"/>
      <c r="G96" s="459" t="s">
        <v>766</v>
      </c>
      <c r="H96" s="459"/>
      <c r="I96" s="459"/>
      <c r="J96" s="459"/>
      <c r="K96" s="435"/>
      <c r="L96" s="825" t="s">
        <v>761</v>
      </c>
      <c r="M96" s="670"/>
      <c r="N96" s="459">
        <v>1</v>
      </c>
      <c r="O96" s="459"/>
      <c r="P96" s="459"/>
      <c r="Q96" s="459"/>
      <c r="R96" s="586">
        <f t="shared" si="12"/>
        <v>64627.75</v>
      </c>
      <c r="S96" s="586"/>
      <c r="T96" s="586"/>
      <c r="U96" s="586">
        <v>11715</v>
      </c>
      <c r="V96" s="586"/>
      <c r="W96" s="586"/>
      <c r="X96" s="586"/>
      <c r="Y96" s="586">
        <f t="shared" si="13"/>
        <v>100749</v>
      </c>
      <c r="Z96" s="586"/>
      <c r="AA96" s="586"/>
      <c r="AB96" s="586"/>
      <c r="AC96" s="586"/>
      <c r="AD96" s="586">
        <f t="shared" si="16"/>
        <v>70290</v>
      </c>
      <c r="AE96" s="586"/>
      <c r="AF96" s="586"/>
      <c r="AG96" s="586"/>
      <c r="AH96" s="586"/>
      <c r="AI96" s="586">
        <v>0.3</v>
      </c>
      <c r="AJ96" s="586"/>
      <c r="AK96" s="586"/>
      <c r="AL96" s="1007">
        <f t="shared" si="17"/>
        <v>3514.5</v>
      </c>
      <c r="AM96" s="1007"/>
      <c r="AN96" s="1007"/>
      <c r="AO96" s="1007"/>
      <c r="AP96" s="586">
        <v>3</v>
      </c>
      <c r="AQ96" s="586"/>
      <c r="AR96" s="586"/>
      <c r="AS96" s="1007">
        <f t="shared" si="14"/>
        <v>35145</v>
      </c>
      <c r="AT96" s="1007"/>
      <c r="AU96" s="1007"/>
      <c r="AV96" s="1007"/>
      <c r="AW96" s="1007">
        <f t="shared" si="15"/>
        <v>775533</v>
      </c>
      <c r="AX96" s="1007"/>
      <c r="AY96" s="1007"/>
      <c r="AZ96" s="1007"/>
      <c r="BA96" s="72"/>
      <c r="BB96" s="72"/>
      <c r="BC96" s="72"/>
      <c r="BD96" s="72"/>
      <c r="BE96" s="72"/>
      <c r="BF96" s="72"/>
    </row>
    <row r="97" spans="2:58" s="91" customFormat="1" ht="36.75" customHeight="1">
      <c r="B97" s="456" t="s">
        <v>763</v>
      </c>
      <c r="C97" s="459"/>
      <c r="D97" s="459"/>
      <c r="E97" s="459"/>
      <c r="F97" s="459"/>
      <c r="G97" s="459" t="s">
        <v>766</v>
      </c>
      <c r="H97" s="459"/>
      <c r="I97" s="459"/>
      <c r="J97" s="459"/>
      <c r="K97" s="435"/>
      <c r="L97" s="825" t="s">
        <v>762</v>
      </c>
      <c r="M97" s="670"/>
      <c r="N97" s="459">
        <v>1</v>
      </c>
      <c r="O97" s="459"/>
      <c r="P97" s="459"/>
      <c r="Q97" s="459"/>
      <c r="R97" s="586">
        <f t="shared" si="12"/>
        <v>55060.5</v>
      </c>
      <c r="S97" s="586"/>
      <c r="T97" s="586"/>
      <c r="U97" s="586">
        <v>11715</v>
      </c>
      <c r="V97" s="586"/>
      <c r="W97" s="586"/>
      <c r="X97" s="586"/>
      <c r="Y97" s="586">
        <f t="shared" si="13"/>
        <v>84348</v>
      </c>
      <c r="Z97" s="586"/>
      <c r="AA97" s="586"/>
      <c r="AB97" s="586"/>
      <c r="AC97" s="586"/>
      <c r="AD97" s="586">
        <f t="shared" si="16"/>
        <v>70290</v>
      </c>
      <c r="AE97" s="586"/>
      <c r="AF97" s="586"/>
      <c r="AG97" s="586"/>
      <c r="AH97" s="586"/>
      <c r="AI97" s="586">
        <v>0.3</v>
      </c>
      <c r="AJ97" s="586"/>
      <c r="AK97" s="586"/>
      <c r="AL97" s="1007">
        <f t="shared" si="17"/>
        <v>3514.5</v>
      </c>
      <c r="AM97" s="1007"/>
      <c r="AN97" s="1007"/>
      <c r="AO97" s="1007"/>
      <c r="AP97" s="586">
        <v>2.3</v>
      </c>
      <c r="AQ97" s="586"/>
      <c r="AR97" s="586"/>
      <c r="AS97" s="1007">
        <f t="shared" si="14"/>
        <v>26944.499999999996</v>
      </c>
      <c r="AT97" s="1007"/>
      <c r="AU97" s="1007"/>
      <c r="AV97" s="1007"/>
      <c r="AW97" s="1007">
        <f t="shared" si="15"/>
        <v>660726</v>
      </c>
      <c r="AX97" s="1007"/>
      <c r="AY97" s="1007"/>
      <c r="AZ97" s="1007"/>
      <c r="BA97" s="72"/>
      <c r="BB97" s="72"/>
      <c r="BC97" s="72"/>
      <c r="BD97" s="72"/>
      <c r="BE97" s="72"/>
      <c r="BF97" s="72"/>
    </row>
    <row r="98" spans="2:58" s="91" customFormat="1" ht="36.75" customHeight="1">
      <c r="B98" s="456" t="s">
        <v>763</v>
      </c>
      <c r="C98" s="459"/>
      <c r="D98" s="459"/>
      <c r="E98" s="459"/>
      <c r="F98" s="459"/>
      <c r="G98" s="459" t="s">
        <v>766</v>
      </c>
      <c r="H98" s="459"/>
      <c r="I98" s="459"/>
      <c r="J98" s="459"/>
      <c r="K98" s="435"/>
      <c r="L98" s="825" t="s">
        <v>912</v>
      </c>
      <c r="M98" s="670"/>
      <c r="N98" s="459">
        <v>1</v>
      </c>
      <c r="O98" s="459"/>
      <c r="P98" s="459"/>
      <c r="Q98" s="459"/>
      <c r="R98" s="586">
        <f t="shared" si="12"/>
        <v>50960.25</v>
      </c>
      <c r="S98" s="586"/>
      <c r="T98" s="586"/>
      <c r="U98" s="586">
        <v>11715</v>
      </c>
      <c r="V98" s="586"/>
      <c r="W98" s="586"/>
      <c r="X98" s="586"/>
      <c r="Y98" s="586">
        <f t="shared" si="13"/>
        <v>77319</v>
      </c>
      <c r="Z98" s="586"/>
      <c r="AA98" s="586"/>
      <c r="AB98" s="586"/>
      <c r="AC98" s="586"/>
      <c r="AD98" s="586">
        <f t="shared" si="16"/>
        <v>70290</v>
      </c>
      <c r="AE98" s="586"/>
      <c r="AF98" s="586"/>
      <c r="AG98" s="586"/>
      <c r="AH98" s="586"/>
      <c r="AI98" s="586">
        <v>0.3</v>
      </c>
      <c r="AJ98" s="586"/>
      <c r="AK98" s="586"/>
      <c r="AL98" s="1007">
        <f t="shared" si="17"/>
        <v>3514.5</v>
      </c>
      <c r="AM98" s="1007"/>
      <c r="AN98" s="1007"/>
      <c r="AO98" s="1007"/>
      <c r="AP98" s="586">
        <v>2</v>
      </c>
      <c r="AQ98" s="586"/>
      <c r="AR98" s="586"/>
      <c r="AS98" s="1007">
        <f t="shared" si="14"/>
        <v>23430</v>
      </c>
      <c r="AT98" s="1007"/>
      <c r="AU98" s="1007"/>
      <c r="AV98" s="1007"/>
      <c r="AW98" s="1007">
        <f t="shared" si="15"/>
        <v>611523</v>
      </c>
      <c r="AX98" s="1007"/>
      <c r="AY98" s="1007"/>
      <c r="AZ98" s="1007"/>
      <c r="BA98" s="72"/>
      <c r="BB98" s="72"/>
      <c r="BC98" s="72"/>
      <c r="BD98" s="72"/>
      <c r="BE98" s="72"/>
      <c r="BF98" s="72"/>
    </row>
    <row r="99" spans="2:58" s="91" customFormat="1" ht="36.75" customHeight="1">
      <c r="B99" s="456" t="s">
        <v>763</v>
      </c>
      <c r="C99" s="459"/>
      <c r="D99" s="459"/>
      <c r="E99" s="459"/>
      <c r="F99" s="459"/>
      <c r="G99" s="459" t="s">
        <v>766</v>
      </c>
      <c r="H99" s="459"/>
      <c r="I99" s="459"/>
      <c r="J99" s="459"/>
      <c r="K99" s="435"/>
      <c r="L99" s="825" t="s">
        <v>767</v>
      </c>
      <c r="M99" s="670"/>
      <c r="N99" s="459">
        <v>1</v>
      </c>
      <c r="O99" s="459"/>
      <c r="P99" s="459"/>
      <c r="Q99" s="459"/>
      <c r="R99" s="586">
        <f t="shared" si="12"/>
        <v>52338</v>
      </c>
      <c r="S99" s="586"/>
      <c r="T99" s="586"/>
      <c r="U99" s="586">
        <v>8580</v>
      </c>
      <c r="V99" s="586"/>
      <c r="W99" s="586"/>
      <c r="X99" s="586"/>
      <c r="Y99" s="586">
        <f t="shared" si="13"/>
        <v>82368</v>
      </c>
      <c r="Z99" s="586"/>
      <c r="AA99" s="586"/>
      <c r="AB99" s="586"/>
      <c r="AC99" s="586"/>
      <c r="AD99" s="586">
        <f t="shared" si="16"/>
        <v>51480</v>
      </c>
      <c r="AE99" s="586"/>
      <c r="AF99" s="586"/>
      <c r="AG99" s="586"/>
      <c r="AH99" s="586"/>
      <c r="AI99" s="586">
        <v>0.1</v>
      </c>
      <c r="AJ99" s="586"/>
      <c r="AK99" s="586"/>
      <c r="AL99" s="1007">
        <f t="shared" si="17"/>
        <v>858</v>
      </c>
      <c r="AM99" s="1007"/>
      <c r="AN99" s="1007"/>
      <c r="AO99" s="1007"/>
      <c r="AP99" s="586">
        <v>3.7</v>
      </c>
      <c r="AQ99" s="586"/>
      <c r="AR99" s="586"/>
      <c r="AS99" s="1007">
        <f t="shared" si="14"/>
        <v>31746</v>
      </c>
      <c r="AT99" s="1007"/>
      <c r="AU99" s="1007"/>
      <c r="AV99" s="1007"/>
      <c r="AW99" s="1007">
        <f t="shared" si="15"/>
        <v>628056</v>
      </c>
      <c r="AX99" s="1007"/>
      <c r="AY99" s="1007"/>
      <c r="AZ99" s="1007"/>
      <c r="BA99" s="72"/>
      <c r="BB99" s="72"/>
      <c r="BC99" s="72"/>
      <c r="BD99" s="72"/>
      <c r="BE99" s="72"/>
      <c r="BF99" s="72"/>
    </row>
    <row r="100" spans="2:58" s="91" customFormat="1" ht="36.75" customHeight="1">
      <c r="B100" s="436" t="s">
        <v>763</v>
      </c>
      <c r="C100" s="436"/>
      <c r="D100" s="436"/>
      <c r="E100" s="436"/>
      <c r="F100" s="456"/>
      <c r="G100" s="435" t="s">
        <v>758</v>
      </c>
      <c r="H100" s="436"/>
      <c r="I100" s="436"/>
      <c r="J100" s="436"/>
      <c r="K100" s="437"/>
      <c r="L100" s="1012" t="s">
        <v>768</v>
      </c>
      <c r="M100" s="509"/>
      <c r="N100" s="435">
        <v>6</v>
      </c>
      <c r="O100" s="436"/>
      <c r="P100" s="436"/>
      <c r="Q100" s="456"/>
      <c r="R100" s="586">
        <f t="shared" si="12"/>
        <v>54262.75</v>
      </c>
      <c r="S100" s="586"/>
      <c r="T100" s="586"/>
      <c r="U100" s="586">
        <v>9437</v>
      </c>
      <c r="V100" s="586"/>
      <c r="W100" s="586"/>
      <c r="X100" s="586"/>
      <c r="Y100" s="586">
        <f t="shared" si="13"/>
        <v>84933</v>
      </c>
      <c r="Z100" s="586"/>
      <c r="AA100" s="586"/>
      <c r="AB100" s="586"/>
      <c r="AC100" s="586"/>
      <c r="AD100" s="586">
        <f t="shared" si="16"/>
        <v>56622</v>
      </c>
      <c r="AE100" s="586"/>
      <c r="AF100" s="586"/>
      <c r="AG100" s="586"/>
      <c r="AH100" s="586"/>
      <c r="AI100" s="586">
        <v>0.2</v>
      </c>
      <c r="AJ100" s="586"/>
      <c r="AK100" s="586"/>
      <c r="AL100" s="1007">
        <f t="shared" si="17"/>
        <v>1887.4</v>
      </c>
      <c r="AM100" s="1007"/>
      <c r="AN100" s="1007"/>
      <c r="AO100" s="1007"/>
      <c r="AP100" s="586">
        <v>3.3</v>
      </c>
      <c r="AQ100" s="586"/>
      <c r="AR100" s="586"/>
      <c r="AS100" s="1007">
        <f t="shared" si="14"/>
        <v>31142.1</v>
      </c>
      <c r="AT100" s="1007"/>
      <c r="AU100" s="1007"/>
      <c r="AV100" s="1007"/>
      <c r="AW100" s="1007">
        <f t="shared" si="15"/>
        <v>3906918</v>
      </c>
      <c r="AX100" s="1007"/>
      <c r="AY100" s="1007"/>
      <c r="AZ100" s="1007"/>
      <c r="BA100" s="72"/>
      <c r="BB100" s="72"/>
      <c r="BC100" s="72"/>
      <c r="BD100" s="72"/>
      <c r="BE100" s="72"/>
      <c r="BF100" s="72"/>
    </row>
    <row r="101" spans="2:58" s="91" customFormat="1" ht="36.75" customHeight="1">
      <c r="B101" s="456" t="s">
        <v>763</v>
      </c>
      <c r="C101" s="459"/>
      <c r="D101" s="459"/>
      <c r="E101" s="459"/>
      <c r="F101" s="459"/>
      <c r="G101" s="459" t="s">
        <v>758</v>
      </c>
      <c r="H101" s="459"/>
      <c r="I101" s="459"/>
      <c r="J101" s="459"/>
      <c r="K101" s="435"/>
      <c r="L101" s="1009" t="s">
        <v>1052</v>
      </c>
      <c r="M101" s="835"/>
      <c r="N101" s="459">
        <v>12</v>
      </c>
      <c r="O101" s="459"/>
      <c r="P101" s="459"/>
      <c r="Q101" s="459"/>
      <c r="R101" s="586">
        <f t="shared" si="12"/>
        <v>61969.63333333333</v>
      </c>
      <c r="S101" s="586"/>
      <c r="T101" s="586"/>
      <c r="U101" s="586">
        <v>9437</v>
      </c>
      <c r="V101" s="586"/>
      <c r="W101" s="586"/>
      <c r="X101" s="586"/>
      <c r="Y101" s="586">
        <f t="shared" si="13"/>
        <v>98144.79999999999</v>
      </c>
      <c r="Z101" s="586"/>
      <c r="AA101" s="586"/>
      <c r="AB101" s="586"/>
      <c r="AC101" s="586"/>
      <c r="AD101" s="586">
        <f t="shared" si="16"/>
        <v>56622</v>
      </c>
      <c r="AE101" s="586"/>
      <c r="AF101" s="586"/>
      <c r="AG101" s="586"/>
      <c r="AH101" s="586"/>
      <c r="AI101" s="586">
        <v>0.3</v>
      </c>
      <c r="AJ101" s="586"/>
      <c r="AK101" s="586"/>
      <c r="AL101" s="1007">
        <f t="shared" si="17"/>
        <v>2831.1</v>
      </c>
      <c r="AM101" s="1007"/>
      <c r="AN101" s="1007"/>
      <c r="AO101" s="1007"/>
      <c r="AP101" s="586">
        <v>3.9</v>
      </c>
      <c r="AQ101" s="586"/>
      <c r="AR101" s="586"/>
      <c r="AS101" s="1007">
        <f t="shared" si="14"/>
        <v>36804.299999999996</v>
      </c>
      <c r="AT101" s="1007"/>
      <c r="AU101" s="1007"/>
      <c r="AV101" s="1007"/>
      <c r="AW101" s="1007">
        <f t="shared" si="15"/>
        <v>8923627.2</v>
      </c>
      <c r="AX101" s="1007"/>
      <c r="AY101" s="1007"/>
      <c r="AZ101" s="1007"/>
      <c r="BA101" s="72"/>
      <c r="BB101" s="72"/>
      <c r="BC101" s="72"/>
      <c r="BD101" s="72"/>
      <c r="BE101" s="72"/>
      <c r="BF101" s="72"/>
    </row>
    <row r="102" spans="2:58" s="91" customFormat="1" ht="36.75" customHeight="1">
      <c r="B102" s="456" t="s">
        <v>763</v>
      </c>
      <c r="C102" s="459"/>
      <c r="D102" s="459"/>
      <c r="E102" s="459"/>
      <c r="F102" s="459"/>
      <c r="G102" s="459" t="s">
        <v>758</v>
      </c>
      <c r="H102" s="459"/>
      <c r="I102" s="459"/>
      <c r="J102" s="459"/>
      <c r="K102" s="435"/>
      <c r="L102" s="825" t="s">
        <v>1053</v>
      </c>
      <c r="M102" s="670"/>
      <c r="N102" s="459">
        <v>1</v>
      </c>
      <c r="O102" s="459"/>
      <c r="P102" s="459"/>
      <c r="Q102" s="459"/>
      <c r="R102" s="586">
        <f t="shared" si="12"/>
        <v>43252.91666666667</v>
      </c>
      <c r="S102" s="586"/>
      <c r="T102" s="586"/>
      <c r="U102" s="586">
        <v>9437</v>
      </c>
      <c r="V102" s="586"/>
      <c r="W102" s="586"/>
      <c r="X102" s="586"/>
      <c r="Y102" s="586">
        <f t="shared" si="13"/>
        <v>66059</v>
      </c>
      <c r="Z102" s="586"/>
      <c r="AA102" s="586"/>
      <c r="AB102" s="586"/>
      <c r="AC102" s="586"/>
      <c r="AD102" s="586">
        <f t="shared" si="16"/>
        <v>56622</v>
      </c>
      <c r="AE102" s="586"/>
      <c r="AF102" s="586"/>
      <c r="AG102" s="586"/>
      <c r="AH102" s="586"/>
      <c r="AI102" s="586">
        <v>0.3</v>
      </c>
      <c r="AJ102" s="586"/>
      <c r="AK102" s="586"/>
      <c r="AL102" s="1007">
        <f t="shared" si="17"/>
        <v>2831.1</v>
      </c>
      <c r="AM102" s="1007"/>
      <c r="AN102" s="1007"/>
      <c r="AO102" s="1007"/>
      <c r="AP102" s="586">
        <v>2.2</v>
      </c>
      <c r="AQ102" s="586"/>
      <c r="AR102" s="586"/>
      <c r="AS102" s="1007">
        <f t="shared" si="14"/>
        <v>20761.4</v>
      </c>
      <c r="AT102" s="1007"/>
      <c r="AU102" s="1007"/>
      <c r="AV102" s="1007"/>
      <c r="AW102" s="1007">
        <f t="shared" si="15"/>
        <v>519035.00000000006</v>
      </c>
      <c r="AX102" s="1007"/>
      <c r="AY102" s="1007"/>
      <c r="AZ102" s="1007"/>
      <c r="BA102" s="72"/>
      <c r="BB102" s="72"/>
      <c r="BC102" s="72"/>
      <c r="BD102" s="72"/>
      <c r="BE102" s="72"/>
      <c r="BF102" s="72"/>
    </row>
    <row r="103" spans="2:58" s="91" customFormat="1" ht="36.75" customHeight="1">
      <c r="B103" s="456" t="s">
        <v>763</v>
      </c>
      <c r="C103" s="459"/>
      <c r="D103" s="459"/>
      <c r="E103" s="459"/>
      <c r="F103" s="459"/>
      <c r="G103" s="459" t="s">
        <v>758</v>
      </c>
      <c r="H103" s="459"/>
      <c r="I103" s="459"/>
      <c r="J103" s="459"/>
      <c r="K103" s="435"/>
      <c r="L103" s="825" t="s">
        <v>1054</v>
      </c>
      <c r="M103" s="670"/>
      <c r="N103" s="459">
        <v>1</v>
      </c>
      <c r="O103" s="459"/>
      <c r="P103" s="459"/>
      <c r="Q103" s="459"/>
      <c r="R103" s="586">
        <f t="shared" si="12"/>
        <v>48757.83333333333</v>
      </c>
      <c r="S103" s="586"/>
      <c r="T103" s="586"/>
      <c r="U103" s="586">
        <v>9437</v>
      </c>
      <c r="V103" s="586"/>
      <c r="W103" s="586"/>
      <c r="X103" s="586"/>
      <c r="Y103" s="586">
        <f t="shared" si="13"/>
        <v>75496</v>
      </c>
      <c r="Z103" s="586"/>
      <c r="AA103" s="586"/>
      <c r="AB103" s="586"/>
      <c r="AC103" s="586"/>
      <c r="AD103" s="586">
        <f t="shared" si="16"/>
        <v>56622</v>
      </c>
      <c r="AE103" s="586"/>
      <c r="AF103" s="586"/>
      <c r="AG103" s="586"/>
      <c r="AH103" s="586"/>
      <c r="AI103" s="586">
        <v>0.3</v>
      </c>
      <c r="AJ103" s="586"/>
      <c r="AK103" s="586"/>
      <c r="AL103" s="1007">
        <f t="shared" si="17"/>
        <v>2831.1</v>
      </c>
      <c r="AM103" s="1007"/>
      <c r="AN103" s="1007"/>
      <c r="AO103" s="1007"/>
      <c r="AP103" s="586">
        <v>2.7</v>
      </c>
      <c r="AQ103" s="586"/>
      <c r="AR103" s="586"/>
      <c r="AS103" s="1007">
        <f t="shared" si="14"/>
        <v>25479.9</v>
      </c>
      <c r="AT103" s="1007"/>
      <c r="AU103" s="1007"/>
      <c r="AV103" s="1007"/>
      <c r="AW103" s="1007">
        <f t="shared" si="15"/>
        <v>585094</v>
      </c>
      <c r="AX103" s="1007"/>
      <c r="AY103" s="1007"/>
      <c r="AZ103" s="1007"/>
      <c r="BA103" s="72"/>
      <c r="BB103" s="72"/>
      <c r="BC103" s="72"/>
      <c r="BD103" s="72"/>
      <c r="BE103" s="72"/>
      <c r="BF103" s="72"/>
    </row>
    <row r="104" spans="2:58" s="91" customFormat="1" ht="36.75" customHeight="1">
      <c r="B104" s="456" t="s">
        <v>763</v>
      </c>
      <c r="C104" s="459"/>
      <c r="D104" s="459"/>
      <c r="E104" s="459"/>
      <c r="F104" s="459"/>
      <c r="G104" s="459" t="s">
        <v>765</v>
      </c>
      <c r="H104" s="459"/>
      <c r="I104" s="459"/>
      <c r="J104" s="459"/>
      <c r="K104" s="435"/>
      <c r="L104" s="825" t="s">
        <v>1055</v>
      </c>
      <c r="M104" s="670"/>
      <c r="N104" s="459">
        <v>1</v>
      </c>
      <c r="O104" s="459"/>
      <c r="P104" s="459"/>
      <c r="Q104" s="459"/>
      <c r="R104" s="586">
        <f t="shared" si="12"/>
        <v>42060.3</v>
      </c>
      <c r="S104" s="586"/>
      <c r="T104" s="586"/>
      <c r="U104" s="586">
        <v>8949</v>
      </c>
      <c r="V104" s="586"/>
      <c r="W104" s="586"/>
      <c r="X104" s="586"/>
      <c r="Y104" s="586">
        <f t="shared" si="13"/>
        <v>64432.8</v>
      </c>
      <c r="Z104" s="586"/>
      <c r="AA104" s="586"/>
      <c r="AB104" s="586"/>
      <c r="AC104" s="586"/>
      <c r="AD104" s="586">
        <f t="shared" si="16"/>
        <v>53694</v>
      </c>
      <c r="AE104" s="586"/>
      <c r="AF104" s="586"/>
      <c r="AG104" s="586"/>
      <c r="AH104" s="586"/>
      <c r="AI104" s="586">
        <v>0.1</v>
      </c>
      <c r="AJ104" s="586"/>
      <c r="AK104" s="586"/>
      <c r="AL104" s="1007">
        <f t="shared" si="17"/>
        <v>894.9000000000001</v>
      </c>
      <c r="AM104" s="1007"/>
      <c r="AN104" s="1007"/>
      <c r="AO104" s="1007"/>
      <c r="AP104" s="586">
        <v>2.5</v>
      </c>
      <c r="AQ104" s="586"/>
      <c r="AR104" s="586"/>
      <c r="AS104" s="1007">
        <f t="shared" si="14"/>
        <v>22372.5</v>
      </c>
      <c r="AT104" s="1007"/>
      <c r="AU104" s="1007"/>
      <c r="AV104" s="1007"/>
      <c r="AW104" s="1007">
        <f t="shared" si="15"/>
        <v>504723.60000000003</v>
      </c>
      <c r="AX104" s="1007"/>
      <c r="AY104" s="1007"/>
      <c r="AZ104" s="1007"/>
      <c r="BA104" s="72"/>
      <c r="BB104" s="72"/>
      <c r="BC104" s="72"/>
      <c r="BD104" s="72"/>
      <c r="BE104" s="72"/>
      <c r="BF104" s="72"/>
    </row>
    <row r="105" spans="2:58" s="91" customFormat="1" ht="36.75" customHeight="1">
      <c r="B105" s="456" t="s">
        <v>763</v>
      </c>
      <c r="C105" s="459"/>
      <c r="D105" s="459"/>
      <c r="E105" s="459"/>
      <c r="F105" s="459"/>
      <c r="G105" s="459" t="s">
        <v>765</v>
      </c>
      <c r="H105" s="459"/>
      <c r="I105" s="459"/>
      <c r="J105" s="459"/>
      <c r="K105" s="435"/>
      <c r="L105" s="1010" t="s">
        <v>1056</v>
      </c>
      <c r="M105" s="1011"/>
      <c r="N105" s="459">
        <v>1</v>
      </c>
      <c r="O105" s="459"/>
      <c r="P105" s="459"/>
      <c r="Q105" s="459"/>
      <c r="R105" s="586">
        <f t="shared" si="12"/>
        <v>38928.15000000001</v>
      </c>
      <c r="S105" s="586"/>
      <c r="T105" s="586"/>
      <c r="U105" s="586">
        <v>8949</v>
      </c>
      <c r="V105" s="586"/>
      <c r="W105" s="586"/>
      <c r="X105" s="586"/>
      <c r="Y105" s="586">
        <f t="shared" si="13"/>
        <v>59063.40000000001</v>
      </c>
      <c r="Z105" s="586"/>
      <c r="AA105" s="586"/>
      <c r="AB105" s="586"/>
      <c r="AC105" s="586"/>
      <c r="AD105" s="586">
        <f t="shared" si="16"/>
        <v>53694</v>
      </c>
      <c r="AE105" s="586"/>
      <c r="AF105" s="586"/>
      <c r="AG105" s="586"/>
      <c r="AH105" s="586"/>
      <c r="AI105" s="586">
        <v>0.1</v>
      </c>
      <c r="AJ105" s="586"/>
      <c r="AK105" s="586"/>
      <c r="AL105" s="1007">
        <f t="shared" si="17"/>
        <v>894.9000000000001</v>
      </c>
      <c r="AM105" s="1007"/>
      <c r="AN105" s="1007"/>
      <c r="AO105" s="1007"/>
      <c r="AP105" s="586">
        <v>2.2</v>
      </c>
      <c r="AQ105" s="586"/>
      <c r="AR105" s="586"/>
      <c r="AS105" s="1007">
        <f t="shared" si="14"/>
        <v>19687.800000000003</v>
      </c>
      <c r="AT105" s="1007"/>
      <c r="AU105" s="1007"/>
      <c r="AV105" s="1007"/>
      <c r="AW105" s="1007">
        <f t="shared" si="15"/>
        <v>467137.8000000001</v>
      </c>
      <c r="AX105" s="1007"/>
      <c r="AY105" s="1007"/>
      <c r="AZ105" s="1007"/>
      <c r="BA105" s="72"/>
      <c r="BB105" s="72"/>
      <c r="BC105" s="72"/>
      <c r="BD105" s="72"/>
      <c r="BE105" s="72"/>
      <c r="BF105" s="72"/>
    </row>
    <row r="106" spans="2:58" s="91" customFormat="1" ht="36.75" customHeight="1">
      <c r="B106" s="456" t="s">
        <v>770</v>
      </c>
      <c r="C106" s="459"/>
      <c r="D106" s="459"/>
      <c r="E106" s="459"/>
      <c r="F106" s="459"/>
      <c r="G106" s="459" t="s">
        <v>771</v>
      </c>
      <c r="H106" s="459"/>
      <c r="I106" s="459"/>
      <c r="J106" s="459"/>
      <c r="K106" s="435"/>
      <c r="L106" s="825" t="s">
        <v>1057</v>
      </c>
      <c r="M106" s="670"/>
      <c r="N106" s="459">
        <v>1</v>
      </c>
      <c r="O106" s="459"/>
      <c r="P106" s="459"/>
      <c r="Q106" s="459"/>
      <c r="R106" s="586">
        <f t="shared" si="12"/>
        <v>38167.66666666667</v>
      </c>
      <c r="S106" s="586"/>
      <c r="T106" s="586"/>
      <c r="U106" s="586">
        <v>8545</v>
      </c>
      <c r="V106" s="586"/>
      <c r="W106" s="586"/>
      <c r="X106" s="586"/>
      <c r="Y106" s="586">
        <f t="shared" si="13"/>
        <v>58106</v>
      </c>
      <c r="Z106" s="586"/>
      <c r="AA106" s="586"/>
      <c r="AB106" s="586"/>
      <c r="AC106" s="586"/>
      <c r="AD106" s="586">
        <f t="shared" si="16"/>
        <v>51270</v>
      </c>
      <c r="AE106" s="586"/>
      <c r="AF106" s="586"/>
      <c r="AG106" s="586"/>
      <c r="AH106" s="586"/>
      <c r="AI106" s="586">
        <v>0.1</v>
      </c>
      <c r="AJ106" s="586"/>
      <c r="AK106" s="586"/>
      <c r="AL106" s="1007">
        <f t="shared" si="17"/>
        <v>854.5</v>
      </c>
      <c r="AM106" s="1007"/>
      <c r="AN106" s="1007"/>
      <c r="AO106" s="1007"/>
      <c r="AP106" s="586">
        <v>2.3</v>
      </c>
      <c r="AQ106" s="586"/>
      <c r="AR106" s="586"/>
      <c r="AS106" s="1007">
        <f t="shared" si="14"/>
        <v>19653.5</v>
      </c>
      <c r="AT106" s="1007"/>
      <c r="AU106" s="1007"/>
      <c r="AV106" s="1007"/>
      <c r="AW106" s="1007">
        <f t="shared" si="15"/>
        <v>458012.00000000006</v>
      </c>
      <c r="AX106" s="1007"/>
      <c r="AY106" s="1007"/>
      <c r="AZ106" s="1007"/>
      <c r="BA106" s="72"/>
      <c r="BB106" s="72"/>
      <c r="BC106" s="72"/>
      <c r="BD106" s="72"/>
      <c r="BE106" s="72"/>
      <c r="BF106" s="72"/>
    </row>
    <row r="107" spans="2:58" s="91" customFormat="1" ht="36.75" customHeight="1">
      <c r="B107" s="456" t="s">
        <v>770</v>
      </c>
      <c r="C107" s="459"/>
      <c r="D107" s="459"/>
      <c r="E107" s="459"/>
      <c r="F107" s="459"/>
      <c r="G107" s="459" t="s">
        <v>772</v>
      </c>
      <c r="H107" s="459"/>
      <c r="I107" s="459"/>
      <c r="J107" s="459"/>
      <c r="K107" s="435"/>
      <c r="L107" s="1009" t="s">
        <v>1058</v>
      </c>
      <c r="M107" s="835"/>
      <c r="N107" s="1008">
        <v>1</v>
      </c>
      <c r="O107" s="1008"/>
      <c r="P107" s="1008"/>
      <c r="Q107" s="1008"/>
      <c r="R107" s="1006">
        <f t="shared" si="12"/>
        <v>34688.16666666667</v>
      </c>
      <c r="S107" s="1006"/>
      <c r="T107" s="1006"/>
      <c r="U107" s="1006">
        <v>8135</v>
      </c>
      <c r="V107" s="1006"/>
      <c r="W107" s="1006"/>
      <c r="X107" s="1006"/>
      <c r="Y107" s="1006">
        <f t="shared" si="13"/>
        <v>52064</v>
      </c>
      <c r="Z107" s="1006"/>
      <c r="AA107" s="1006"/>
      <c r="AB107" s="1006"/>
      <c r="AC107" s="1006"/>
      <c r="AD107" s="1006">
        <v>51810</v>
      </c>
      <c r="AE107" s="1006"/>
      <c r="AF107" s="1006"/>
      <c r="AG107" s="1006"/>
      <c r="AH107" s="1006"/>
      <c r="AI107" s="647">
        <v>0.3</v>
      </c>
      <c r="AJ107" s="648"/>
      <c r="AK107" s="649"/>
      <c r="AL107" s="636">
        <f t="shared" si="17"/>
        <v>2440.5</v>
      </c>
      <c r="AM107" s="636"/>
      <c r="AN107" s="636"/>
      <c r="AO107" s="636"/>
      <c r="AP107" s="647">
        <v>1.9</v>
      </c>
      <c r="AQ107" s="648"/>
      <c r="AR107" s="649"/>
      <c r="AS107" s="636">
        <f t="shared" si="14"/>
        <v>15456.5</v>
      </c>
      <c r="AT107" s="636"/>
      <c r="AU107" s="636"/>
      <c r="AV107" s="636"/>
      <c r="AW107" s="1007">
        <f t="shared" si="15"/>
        <v>416258.00000000006</v>
      </c>
      <c r="AX107" s="1007"/>
      <c r="AY107" s="1007"/>
      <c r="AZ107" s="1007"/>
      <c r="BA107" s="72"/>
      <c r="BB107" s="72"/>
      <c r="BC107" s="72"/>
      <c r="BD107" s="72"/>
      <c r="BE107" s="72"/>
      <c r="BF107" s="72"/>
    </row>
    <row r="108" spans="2:58" s="51" customFormat="1" ht="18" customHeight="1" thickBot="1">
      <c r="B108" s="428" t="s">
        <v>379</v>
      </c>
      <c r="C108" s="428"/>
      <c r="D108" s="428"/>
      <c r="E108" s="428"/>
      <c r="F108" s="428"/>
      <c r="G108" s="428"/>
      <c r="H108" s="428"/>
      <c r="I108" s="428"/>
      <c r="J108" s="428"/>
      <c r="K108" s="428"/>
      <c r="L108" s="662" t="s">
        <v>373</v>
      </c>
      <c r="M108" s="663"/>
      <c r="N108" s="614">
        <f>SUM(N91:N107)</f>
        <v>38</v>
      </c>
      <c r="O108" s="614"/>
      <c r="P108" s="614"/>
      <c r="Q108" s="614"/>
      <c r="R108" s="658" t="s">
        <v>65</v>
      </c>
      <c r="S108" s="658"/>
      <c r="T108" s="658"/>
      <c r="U108" s="658" t="s">
        <v>65</v>
      </c>
      <c r="V108" s="658"/>
      <c r="W108" s="658"/>
      <c r="X108" s="658"/>
      <c r="Y108" s="658" t="s">
        <v>65</v>
      </c>
      <c r="Z108" s="658"/>
      <c r="AA108" s="658"/>
      <c r="AB108" s="658"/>
      <c r="AC108" s="658"/>
      <c r="AD108" s="658" t="s">
        <v>65</v>
      </c>
      <c r="AE108" s="658"/>
      <c r="AF108" s="658"/>
      <c r="AG108" s="658"/>
      <c r="AH108" s="658"/>
      <c r="AI108" s="468"/>
      <c r="AJ108" s="469"/>
      <c r="AK108" s="470"/>
      <c r="AL108" s="658" t="s">
        <v>65</v>
      </c>
      <c r="AM108" s="658"/>
      <c r="AN108" s="658"/>
      <c r="AO108" s="658"/>
      <c r="AP108" s="468" t="s">
        <v>65</v>
      </c>
      <c r="AQ108" s="469"/>
      <c r="AR108" s="470"/>
      <c r="AS108" s="658" t="s">
        <v>65</v>
      </c>
      <c r="AT108" s="658"/>
      <c r="AU108" s="658"/>
      <c r="AV108" s="658"/>
      <c r="AW108" s="659">
        <v>26657000</v>
      </c>
      <c r="AX108" s="659"/>
      <c r="AY108" s="659"/>
      <c r="AZ108" s="660"/>
      <c r="BA108" s="46"/>
      <c r="BB108" s="46"/>
      <c r="BC108" s="46"/>
      <c r="BD108" s="46"/>
      <c r="BE108" s="46"/>
      <c r="BF108" s="46"/>
    </row>
    <row r="109" spans="2:52" ht="13.5" customHeight="1">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row>
    <row r="110" spans="2:52" ht="15">
      <c r="B110" s="661" t="s">
        <v>461</v>
      </c>
      <c r="C110" s="661"/>
      <c r="D110" s="661"/>
      <c r="E110" s="661"/>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61"/>
      <c r="AL110" s="661"/>
      <c r="AM110" s="661"/>
      <c r="AN110" s="661"/>
      <c r="AO110" s="661"/>
      <c r="AP110" s="661"/>
      <c r="AQ110" s="661"/>
      <c r="AR110" s="661"/>
      <c r="AS110" s="661"/>
      <c r="AT110" s="661"/>
      <c r="AU110" s="661"/>
      <c r="AV110" s="661"/>
      <c r="AW110" s="661"/>
      <c r="AX110" s="661"/>
      <c r="AY110" s="661"/>
      <c r="AZ110" s="661"/>
    </row>
    <row r="111" spans="2:52" s="97" customFormat="1" ht="18" customHeight="1">
      <c r="B111" s="545" t="s">
        <v>462</v>
      </c>
      <c r="C111" s="545"/>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5"/>
      <c r="AY111" s="545"/>
      <c r="AZ111" s="545"/>
    </row>
    <row r="112" spans="2:52" s="47" customFormat="1" ht="7.5" customHeight="1">
      <c r="B112" s="98"/>
      <c r="C112" s="98"/>
      <c r="D112" s="98"/>
      <c r="E112" s="98"/>
      <c r="F112" s="98"/>
      <c r="G112" s="98"/>
      <c r="H112" s="98"/>
      <c r="I112" s="98"/>
      <c r="J112" s="98"/>
      <c r="K112" s="99"/>
      <c r="L112" s="99"/>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row>
    <row r="113" spans="2:52" ht="28.5" customHeight="1">
      <c r="B113" s="626" t="s">
        <v>463</v>
      </c>
      <c r="C113" s="627"/>
      <c r="D113" s="627" t="s">
        <v>52</v>
      </c>
      <c r="E113" s="627"/>
      <c r="F113" s="627"/>
      <c r="G113" s="627"/>
      <c r="H113" s="627"/>
      <c r="I113" s="627"/>
      <c r="J113" s="627"/>
      <c r="K113" s="627"/>
      <c r="L113" s="627"/>
      <c r="M113" s="627"/>
      <c r="N113" s="627"/>
      <c r="O113" s="627"/>
      <c r="P113" s="627"/>
      <c r="Q113" s="627"/>
      <c r="R113" s="627"/>
      <c r="S113" s="627"/>
      <c r="T113" s="627"/>
      <c r="U113" s="640" t="s">
        <v>401</v>
      </c>
      <c r="V113" s="642"/>
      <c r="W113" s="643" t="s">
        <v>464</v>
      </c>
      <c r="X113" s="644"/>
      <c r="Y113" s="644"/>
      <c r="Z113" s="644"/>
      <c r="AA113" s="644"/>
      <c r="AB113" s="644"/>
      <c r="AC113" s="644"/>
      <c r="AD113" s="644"/>
      <c r="AE113" s="644"/>
      <c r="AF113" s="644"/>
      <c r="AG113" s="644"/>
      <c r="AH113" s="644"/>
      <c r="AI113" s="644"/>
      <c r="AJ113" s="644"/>
      <c r="AK113" s="626"/>
      <c r="AL113" s="643" t="s">
        <v>465</v>
      </c>
      <c r="AM113" s="644"/>
      <c r="AN113" s="644"/>
      <c r="AO113" s="644"/>
      <c r="AP113" s="644"/>
      <c r="AQ113" s="644"/>
      <c r="AR113" s="644"/>
      <c r="AS113" s="644"/>
      <c r="AT113" s="644"/>
      <c r="AU113" s="644"/>
      <c r="AV113" s="644"/>
      <c r="AW113" s="644"/>
      <c r="AX113" s="644"/>
      <c r="AY113" s="644"/>
      <c r="AZ113" s="644"/>
    </row>
    <row r="114" spans="2:52" ht="57" customHeight="1">
      <c r="B114" s="626"/>
      <c r="C114" s="627"/>
      <c r="D114" s="627"/>
      <c r="E114" s="627"/>
      <c r="F114" s="627"/>
      <c r="G114" s="627"/>
      <c r="H114" s="627"/>
      <c r="I114" s="627"/>
      <c r="J114" s="627"/>
      <c r="K114" s="627"/>
      <c r="L114" s="627"/>
      <c r="M114" s="627"/>
      <c r="N114" s="627"/>
      <c r="O114" s="627"/>
      <c r="P114" s="627"/>
      <c r="Q114" s="627"/>
      <c r="R114" s="627"/>
      <c r="S114" s="627"/>
      <c r="T114" s="627"/>
      <c r="U114" s="645"/>
      <c r="V114" s="646"/>
      <c r="W114" s="640" t="s">
        <v>728</v>
      </c>
      <c r="X114" s="641"/>
      <c r="Y114" s="641"/>
      <c r="Z114" s="641"/>
      <c r="AA114" s="642"/>
      <c r="AB114" s="640" t="s">
        <v>729</v>
      </c>
      <c r="AC114" s="641"/>
      <c r="AD114" s="641"/>
      <c r="AE114" s="641"/>
      <c r="AF114" s="642"/>
      <c r="AG114" s="643" t="s">
        <v>730</v>
      </c>
      <c r="AH114" s="644"/>
      <c r="AI114" s="644"/>
      <c r="AJ114" s="644"/>
      <c r="AK114" s="626"/>
      <c r="AL114" s="640" t="s">
        <v>728</v>
      </c>
      <c r="AM114" s="641"/>
      <c r="AN114" s="641"/>
      <c r="AO114" s="641"/>
      <c r="AP114" s="642"/>
      <c r="AQ114" s="640" t="s">
        <v>729</v>
      </c>
      <c r="AR114" s="641"/>
      <c r="AS114" s="641"/>
      <c r="AT114" s="641"/>
      <c r="AU114" s="642"/>
      <c r="AV114" s="643" t="s">
        <v>730</v>
      </c>
      <c r="AW114" s="644"/>
      <c r="AX114" s="644"/>
      <c r="AY114" s="644"/>
      <c r="AZ114" s="626"/>
    </row>
    <row r="115" spans="2:52" ht="15" customHeight="1" thickBot="1">
      <c r="B115" s="626">
        <v>1</v>
      </c>
      <c r="C115" s="627"/>
      <c r="D115" s="627">
        <v>2</v>
      </c>
      <c r="E115" s="627"/>
      <c r="F115" s="627"/>
      <c r="G115" s="627"/>
      <c r="H115" s="627"/>
      <c r="I115" s="627"/>
      <c r="J115" s="627"/>
      <c r="K115" s="627"/>
      <c r="L115" s="627"/>
      <c r="M115" s="627"/>
      <c r="N115" s="627"/>
      <c r="O115" s="627"/>
      <c r="P115" s="627"/>
      <c r="Q115" s="627"/>
      <c r="R115" s="627"/>
      <c r="S115" s="627"/>
      <c r="T115" s="627"/>
      <c r="U115" s="640">
        <v>3</v>
      </c>
      <c r="V115" s="642"/>
      <c r="W115" s="640">
        <v>4</v>
      </c>
      <c r="X115" s="641"/>
      <c r="Y115" s="641"/>
      <c r="Z115" s="641"/>
      <c r="AA115" s="642"/>
      <c r="AB115" s="640">
        <v>5</v>
      </c>
      <c r="AC115" s="641"/>
      <c r="AD115" s="641"/>
      <c r="AE115" s="641"/>
      <c r="AF115" s="642"/>
      <c r="AG115" s="655">
        <v>6</v>
      </c>
      <c r="AH115" s="656"/>
      <c r="AI115" s="656"/>
      <c r="AJ115" s="656"/>
      <c r="AK115" s="657"/>
      <c r="AL115" s="640">
        <v>7</v>
      </c>
      <c r="AM115" s="641"/>
      <c r="AN115" s="641"/>
      <c r="AO115" s="641"/>
      <c r="AP115" s="642"/>
      <c r="AQ115" s="640">
        <v>8</v>
      </c>
      <c r="AR115" s="641"/>
      <c r="AS115" s="641"/>
      <c r="AT115" s="641"/>
      <c r="AU115" s="642"/>
      <c r="AV115" s="655">
        <v>9</v>
      </c>
      <c r="AW115" s="656"/>
      <c r="AX115" s="656"/>
      <c r="AY115" s="656"/>
      <c r="AZ115" s="656"/>
    </row>
    <row r="116" spans="2:52" ht="33" customHeight="1">
      <c r="B116" s="626">
        <v>1</v>
      </c>
      <c r="C116" s="627"/>
      <c r="D116" s="632" t="s">
        <v>466</v>
      </c>
      <c r="E116" s="632"/>
      <c r="F116" s="632"/>
      <c r="G116" s="632"/>
      <c r="H116" s="632"/>
      <c r="I116" s="632"/>
      <c r="J116" s="632"/>
      <c r="K116" s="632"/>
      <c r="L116" s="632"/>
      <c r="M116" s="632"/>
      <c r="N116" s="632"/>
      <c r="O116" s="632"/>
      <c r="P116" s="632"/>
      <c r="Q116" s="632"/>
      <c r="R116" s="632"/>
      <c r="S116" s="632"/>
      <c r="T116" s="633"/>
      <c r="U116" s="513" t="s">
        <v>367</v>
      </c>
      <c r="V116" s="515"/>
      <c r="W116" s="652" t="s">
        <v>65</v>
      </c>
      <c r="X116" s="653"/>
      <c r="Y116" s="653"/>
      <c r="Z116" s="653"/>
      <c r="AA116" s="654"/>
      <c r="AB116" s="652" t="s">
        <v>65</v>
      </c>
      <c r="AC116" s="653"/>
      <c r="AD116" s="653"/>
      <c r="AE116" s="653"/>
      <c r="AF116" s="654"/>
      <c r="AG116" s="652" t="s">
        <v>65</v>
      </c>
      <c r="AH116" s="653"/>
      <c r="AI116" s="653"/>
      <c r="AJ116" s="653"/>
      <c r="AK116" s="654"/>
      <c r="AL116" s="486">
        <f>SUM(AL117:AP124)</f>
        <v>5836160</v>
      </c>
      <c r="AM116" s="653"/>
      <c r="AN116" s="653"/>
      <c r="AO116" s="653"/>
      <c r="AP116" s="654"/>
      <c r="AQ116" s="486">
        <f>SUM(AQ117:AU124)</f>
        <v>5836160</v>
      </c>
      <c r="AR116" s="653"/>
      <c r="AS116" s="653"/>
      <c r="AT116" s="653"/>
      <c r="AU116" s="654"/>
      <c r="AV116" s="486">
        <f>SUM(AV117:AZ124)</f>
        <v>5836160</v>
      </c>
      <c r="AW116" s="487"/>
      <c r="AX116" s="487"/>
      <c r="AY116" s="487"/>
      <c r="AZ116" s="488"/>
    </row>
    <row r="117" spans="2:52" ht="66" customHeight="1">
      <c r="B117" s="626" t="s">
        <v>255</v>
      </c>
      <c r="C117" s="627"/>
      <c r="D117" s="628" t="s">
        <v>467</v>
      </c>
      <c r="E117" s="628"/>
      <c r="F117" s="628"/>
      <c r="G117" s="628"/>
      <c r="H117" s="628"/>
      <c r="I117" s="628"/>
      <c r="J117" s="628"/>
      <c r="K117" s="628"/>
      <c r="L117" s="628"/>
      <c r="M117" s="628"/>
      <c r="N117" s="628"/>
      <c r="O117" s="628"/>
      <c r="P117" s="628"/>
      <c r="Q117" s="628"/>
      <c r="R117" s="628"/>
      <c r="S117" s="628"/>
      <c r="T117" s="629"/>
      <c r="U117" s="501" t="s">
        <v>468</v>
      </c>
      <c r="V117" s="503"/>
      <c r="W117" s="464">
        <v>26528000</v>
      </c>
      <c r="X117" s="612"/>
      <c r="Y117" s="612"/>
      <c r="Z117" s="612"/>
      <c r="AA117" s="613"/>
      <c r="AB117" s="464">
        <f>W117</f>
        <v>26528000</v>
      </c>
      <c r="AC117" s="612"/>
      <c r="AD117" s="612"/>
      <c r="AE117" s="612"/>
      <c r="AF117" s="613"/>
      <c r="AG117" s="464">
        <f>W117</f>
        <v>26528000</v>
      </c>
      <c r="AH117" s="465"/>
      <c r="AI117" s="465"/>
      <c r="AJ117" s="465"/>
      <c r="AK117" s="466"/>
      <c r="AL117" s="464">
        <f>W117*0.22</f>
        <v>5836160</v>
      </c>
      <c r="AM117" s="465"/>
      <c r="AN117" s="465"/>
      <c r="AO117" s="465"/>
      <c r="AP117" s="466"/>
      <c r="AQ117" s="464">
        <f>AB117*0.22</f>
        <v>5836160</v>
      </c>
      <c r="AR117" s="465"/>
      <c r="AS117" s="465"/>
      <c r="AT117" s="465"/>
      <c r="AU117" s="466"/>
      <c r="AV117" s="464">
        <f>AG117*0.22</f>
        <v>5836160</v>
      </c>
      <c r="AW117" s="465"/>
      <c r="AX117" s="465"/>
      <c r="AY117" s="465"/>
      <c r="AZ117" s="466"/>
    </row>
    <row r="118" spans="2:52" ht="49.5" customHeight="1">
      <c r="B118" s="626" t="s">
        <v>254</v>
      </c>
      <c r="C118" s="627"/>
      <c r="D118" s="628" t="s">
        <v>469</v>
      </c>
      <c r="E118" s="628"/>
      <c r="F118" s="628"/>
      <c r="G118" s="628"/>
      <c r="H118" s="628"/>
      <c r="I118" s="628"/>
      <c r="J118" s="628"/>
      <c r="K118" s="628"/>
      <c r="L118" s="628"/>
      <c r="M118" s="628"/>
      <c r="N118" s="628"/>
      <c r="O118" s="628"/>
      <c r="P118" s="628"/>
      <c r="Q118" s="628"/>
      <c r="R118" s="628"/>
      <c r="S118" s="628"/>
      <c r="T118" s="629"/>
      <c r="U118" s="501" t="s">
        <v>470</v>
      </c>
      <c r="V118" s="503"/>
      <c r="W118" s="611"/>
      <c r="X118" s="612"/>
      <c r="Y118" s="612"/>
      <c r="Z118" s="612"/>
      <c r="AA118" s="613"/>
      <c r="AB118" s="611"/>
      <c r="AC118" s="612"/>
      <c r="AD118" s="612"/>
      <c r="AE118" s="612"/>
      <c r="AF118" s="613"/>
      <c r="AG118" s="611"/>
      <c r="AH118" s="612"/>
      <c r="AI118" s="612"/>
      <c r="AJ118" s="612"/>
      <c r="AK118" s="613"/>
      <c r="AL118" s="611"/>
      <c r="AM118" s="612"/>
      <c r="AN118" s="612"/>
      <c r="AO118" s="612"/>
      <c r="AP118" s="613"/>
      <c r="AQ118" s="611"/>
      <c r="AR118" s="612"/>
      <c r="AS118" s="612"/>
      <c r="AT118" s="612"/>
      <c r="AU118" s="613"/>
      <c r="AV118" s="998"/>
      <c r="AW118" s="998"/>
      <c r="AX118" s="998"/>
      <c r="AY118" s="998"/>
      <c r="AZ118" s="998"/>
    </row>
    <row r="119" spans="2:52" ht="49.5" customHeight="1">
      <c r="B119" s="626" t="s">
        <v>257</v>
      </c>
      <c r="C119" s="627"/>
      <c r="D119" s="628" t="s">
        <v>471</v>
      </c>
      <c r="E119" s="628"/>
      <c r="F119" s="628"/>
      <c r="G119" s="628"/>
      <c r="H119" s="628"/>
      <c r="I119" s="628"/>
      <c r="J119" s="628"/>
      <c r="K119" s="628"/>
      <c r="L119" s="628"/>
      <c r="M119" s="628"/>
      <c r="N119" s="628"/>
      <c r="O119" s="628"/>
      <c r="P119" s="628"/>
      <c r="Q119" s="628"/>
      <c r="R119" s="628"/>
      <c r="S119" s="628"/>
      <c r="T119" s="629"/>
      <c r="U119" s="501" t="s">
        <v>472</v>
      </c>
      <c r="V119" s="503"/>
      <c r="W119" s="611" t="s">
        <v>65</v>
      </c>
      <c r="X119" s="612"/>
      <c r="Y119" s="612"/>
      <c r="Z119" s="612"/>
      <c r="AA119" s="613"/>
      <c r="AB119" s="611" t="s">
        <v>65</v>
      </c>
      <c r="AC119" s="612"/>
      <c r="AD119" s="612"/>
      <c r="AE119" s="612"/>
      <c r="AF119" s="613"/>
      <c r="AG119" s="611" t="s">
        <v>65</v>
      </c>
      <c r="AH119" s="612"/>
      <c r="AI119" s="612"/>
      <c r="AJ119" s="612"/>
      <c r="AK119" s="613"/>
      <c r="AL119" s="611"/>
      <c r="AM119" s="612"/>
      <c r="AN119" s="612"/>
      <c r="AO119" s="612"/>
      <c r="AP119" s="613"/>
      <c r="AQ119" s="611"/>
      <c r="AR119" s="612"/>
      <c r="AS119" s="612"/>
      <c r="AT119" s="612"/>
      <c r="AU119" s="613"/>
      <c r="AV119" s="998"/>
      <c r="AW119" s="998"/>
      <c r="AX119" s="998"/>
      <c r="AY119" s="998"/>
      <c r="AZ119" s="998"/>
    </row>
    <row r="120" spans="2:52" ht="33" customHeight="1">
      <c r="B120" s="626" t="s">
        <v>473</v>
      </c>
      <c r="C120" s="627"/>
      <c r="D120" s="634" t="s">
        <v>474</v>
      </c>
      <c r="E120" s="634"/>
      <c r="F120" s="634"/>
      <c r="G120" s="634"/>
      <c r="H120" s="634"/>
      <c r="I120" s="634"/>
      <c r="J120" s="634"/>
      <c r="K120" s="634"/>
      <c r="L120" s="634"/>
      <c r="M120" s="634"/>
      <c r="N120" s="634"/>
      <c r="O120" s="634"/>
      <c r="P120" s="634"/>
      <c r="Q120" s="634"/>
      <c r="R120" s="634"/>
      <c r="S120" s="634"/>
      <c r="T120" s="635"/>
      <c r="U120" s="501" t="s">
        <v>475</v>
      </c>
      <c r="V120" s="503"/>
      <c r="W120" s="611"/>
      <c r="X120" s="612"/>
      <c r="Y120" s="612"/>
      <c r="Z120" s="612"/>
      <c r="AA120" s="613"/>
      <c r="AB120" s="611"/>
      <c r="AC120" s="612"/>
      <c r="AD120" s="612"/>
      <c r="AE120" s="612"/>
      <c r="AF120" s="613"/>
      <c r="AG120" s="611"/>
      <c r="AH120" s="612"/>
      <c r="AI120" s="612"/>
      <c r="AJ120" s="612"/>
      <c r="AK120" s="613"/>
      <c r="AL120" s="611"/>
      <c r="AM120" s="612"/>
      <c r="AN120" s="612"/>
      <c r="AO120" s="612"/>
      <c r="AP120" s="613"/>
      <c r="AQ120" s="611"/>
      <c r="AR120" s="612"/>
      <c r="AS120" s="612"/>
      <c r="AT120" s="612"/>
      <c r="AU120" s="613"/>
      <c r="AV120" s="998"/>
      <c r="AW120" s="998"/>
      <c r="AX120" s="998"/>
      <c r="AY120" s="998"/>
      <c r="AZ120" s="998"/>
    </row>
    <row r="121" spans="2:52" ht="18" customHeight="1">
      <c r="B121" s="626" t="s">
        <v>476</v>
      </c>
      <c r="C121" s="627"/>
      <c r="D121" s="634" t="s">
        <v>477</v>
      </c>
      <c r="E121" s="634"/>
      <c r="F121" s="634"/>
      <c r="G121" s="634"/>
      <c r="H121" s="634"/>
      <c r="I121" s="634"/>
      <c r="J121" s="634"/>
      <c r="K121" s="634"/>
      <c r="L121" s="634"/>
      <c r="M121" s="634"/>
      <c r="N121" s="634"/>
      <c r="O121" s="634"/>
      <c r="P121" s="634"/>
      <c r="Q121" s="634"/>
      <c r="R121" s="634"/>
      <c r="S121" s="634"/>
      <c r="T121" s="635"/>
      <c r="U121" s="501" t="s">
        <v>478</v>
      </c>
      <c r="V121" s="503"/>
      <c r="W121" s="611"/>
      <c r="X121" s="612"/>
      <c r="Y121" s="612"/>
      <c r="Z121" s="612"/>
      <c r="AA121" s="613"/>
      <c r="AB121" s="611"/>
      <c r="AC121" s="612"/>
      <c r="AD121" s="612"/>
      <c r="AE121" s="612"/>
      <c r="AF121" s="613"/>
      <c r="AG121" s="611"/>
      <c r="AH121" s="612"/>
      <c r="AI121" s="612"/>
      <c r="AJ121" s="612"/>
      <c r="AK121" s="613"/>
      <c r="AL121" s="611"/>
      <c r="AM121" s="612"/>
      <c r="AN121" s="612"/>
      <c r="AO121" s="612"/>
      <c r="AP121" s="613"/>
      <c r="AQ121" s="611"/>
      <c r="AR121" s="612"/>
      <c r="AS121" s="612"/>
      <c r="AT121" s="612"/>
      <c r="AU121" s="613"/>
      <c r="AV121" s="998"/>
      <c r="AW121" s="998"/>
      <c r="AX121" s="998"/>
      <c r="AY121" s="998"/>
      <c r="AZ121" s="998"/>
    </row>
    <row r="122" spans="2:52" ht="49.5" customHeight="1">
      <c r="B122" s="626" t="s">
        <v>258</v>
      </c>
      <c r="C122" s="627"/>
      <c r="D122" s="628" t="s">
        <v>479</v>
      </c>
      <c r="E122" s="628"/>
      <c r="F122" s="628"/>
      <c r="G122" s="628"/>
      <c r="H122" s="628"/>
      <c r="I122" s="628"/>
      <c r="J122" s="628"/>
      <c r="K122" s="628"/>
      <c r="L122" s="628"/>
      <c r="M122" s="628"/>
      <c r="N122" s="628"/>
      <c r="O122" s="628"/>
      <c r="P122" s="628"/>
      <c r="Q122" s="628"/>
      <c r="R122" s="628"/>
      <c r="S122" s="628"/>
      <c r="T122" s="629"/>
      <c r="U122" s="501" t="s">
        <v>480</v>
      </c>
      <c r="V122" s="503"/>
      <c r="W122" s="611" t="s">
        <v>65</v>
      </c>
      <c r="X122" s="612"/>
      <c r="Y122" s="612"/>
      <c r="Z122" s="612"/>
      <c r="AA122" s="613"/>
      <c r="AB122" s="611" t="s">
        <v>65</v>
      </c>
      <c r="AC122" s="612"/>
      <c r="AD122" s="612"/>
      <c r="AE122" s="612"/>
      <c r="AF122" s="613"/>
      <c r="AG122" s="611" t="s">
        <v>65</v>
      </c>
      <c r="AH122" s="612"/>
      <c r="AI122" s="612"/>
      <c r="AJ122" s="612"/>
      <c r="AK122" s="613"/>
      <c r="AL122" s="611"/>
      <c r="AM122" s="612"/>
      <c r="AN122" s="612"/>
      <c r="AO122" s="612"/>
      <c r="AP122" s="613"/>
      <c r="AQ122" s="611"/>
      <c r="AR122" s="612"/>
      <c r="AS122" s="612"/>
      <c r="AT122" s="612"/>
      <c r="AU122" s="613"/>
      <c r="AV122" s="998"/>
      <c r="AW122" s="998"/>
      <c r="AX122" s="998"/>
      <c r="AY122" s="998"/>
      <c r="AZ122" s="998"/>
    </row>
    <row r="123" spans="2:52" ht="33" customHeight="1">
      <c r="B123" s="626" t="s">
        <v>261</v>
      </c>
      <c r="C123" s="627"/>
      <c r="D123" s="634" t="s">
        <v>481</v>
      </c>
      <c r="E123" s="634"/>
      <c r="F123" s="634"/>
      <c r="G123" s="634"/>
      <c r="H123" s="634"/>
      <c r="I123" s="634"/>
      <c r="J123" s="634"/>
      <c r="K123" s="634"/>
      <c r="L123" s="634"/>
      <c r="M123" s="634"/>
      <c r="N123" s="634"/>
      <c r="O123" s="634"/>
      <c r="P123" s="634"/>
      <c r="Q123" s="634"/>
      <c r="R123" s="634"/>
      <c r="S123" s="634"/>
      <c r="T123" s="635"/>
      <c r="U123" s="501" t="s">
        <v>482</v>
      </c>
      <c r="V123" s="503"/>
      <c r="W123" s="611"/>
      <c r="X123" s="612"/>
      <c r="Y123" s="612"/>
      <c r="Z123" s="612"/>
      <c r="AA123" s="613"/>
      <c r="AB123" s="611"/>
      <c r="AC123" s="612"/>
      <c r="AD123" s="612"/>
      <c r="AE123" s="612"/>
      <c r="AF123" s="613"/>
      <c r="AG123" s="611"/>
      <c r="AH123" s="612"/>
      <c r="AI123" s="612"/>
      <c r="AJ123" s="612"/>
      <c r="AK123" s="613"/>
      <c r="AL123" s="611"/>
      <c r="AM123" s="612"/>
      <c r="AN123" s="612"/>
      <c r="AO123" s="612"/>
      <c r="AP123" s="613"/>
      <c r="AQ123" s="611"/>
      <c r="AR123" s="612"/>
      <c r="AS123" s="612"/>
      <c r="AT123" s="612"/>
      <c r="AU123" s="613"/>
      <c r="AV123" s="998"/>
      <c r="AW123" s="998"/>
      <c r="AX123" s="998"/>
      <c r="AY123" s="998"/>
      <c r="AZ123" s="998"/>
    </row>
    <row r="124" spans="2:52" ht="18" customHeight="1">
      <c r="B124" s="626" t="s">
        <v>286</v>
      </c>
      <c r="C124" s="627"/>
      <c r="D124" s="634" t="s">
        <v>477</v>
      </c>
      <c r="E124" s="634"/>
      <c r="F124" s="634"/>
      <c r="G124" s="634"/>
      <c r="H124" s="634"/>
      <c r="I124" s="634"/>
      <c r="J124" s="634"/>
      <c r="K124" s="634"/>
      <c r="L124" s="634"/>
      <c r="M124" s="634"/>
      <c r="N124" s="634"/>
      <c r="O124" s="634"/>
      <c r="P124" s="634"/>
      <c r="Q124" s="634"/>
      <c r="R124" s="634"/>
      <c r="S124" s="634"/>
      <c r="T124" s="635"/>
      <c r="U124" s="501" t="s">
        <v>483</v>
      </c>
      <c r="V124" s="503"/>
      <c r="W124" s="611"/>
      <c r="X124" s="612"/>
      <c r="Y124" s="612"/>
      <c r="Z124" s="612"/>
      <c r="AA124" s="613"/>
      <c r="AB124" s="611"/>
      <c r="AC124" s="612"/>
      <c r="AD124" s="612"/>
      <c r="AE124" s="612"/>
      <c r="AF124" s="613"/>
      <c r="AG124" s="611"/>
      <c r="AH124" s="612"/>
      <c r="AI124" s="612"/>
      <c r="AJ124" s="612"/>
      <c r="AK124" s="613"/>
      <c r="AL124" s="611"/>
      <c r="AM124" s="612"/>
      <c r="AN124" s="612"/>
      <c r="AO124" s="612"/>
      <c r="AP124" s="613"/>
      <c r="AQ124" s="611"/>
      <c r="AR124" s="612"/>
      <c r="AS124" s="612"/>
      <c r="AT124" s="612"/>
      <c r="AU124" s="613"/>
      <c r="AV124" s="998"/>
      <c r="AW124" s="998"/>
      <c r="AX124" s="998"/>
      <c r="AY124" s="998"/>
      <c r="AZ124" s="998"/>
    </row>
    <row r="125" spans="2:52" ht="49.5" customHeight="1">
      <c r="B125" s="626">
        <v>2</v>
      </c>
      <c r="C125" s="627"/>
      <c r="D125" s="632" t="s">
        <v>484</v>
      </c>
      <c r="E125" s="632"/>
      <c r="F125" s="632"/>
      <c r="G125" s="632"/>
      <c r="H125" s="632"/>
      <c r="I125" s="632"/>
      <c r="J125" s="632"/>
      <c r="K125" s="632"/>
      <c r="L125" s="632"/>
      <c r="M125" s="632"/>
      <c r="N125" s="632"/>
      <c r="O125" s="632"/>
      <c r="P125" s="632"/>
      <c r="Q125" s="632"/>
      <c r="R125" s="632"/>
      <c r="S125" s="632"/>
      <c r="T125" s="633"/>
      <c r="U125" s="501" t="s">
        <v>369</v>
      </c>
      <c r="V125" s="503"/>
      <c r="W125" s="611" t="s">
        <v>65</v>
      </c>
      <c r="X125" s="612"/>
      <c r="Y125" s="612"/>
      <c r="Z125" s="612"/>
      <c r="AA125" s="613"/>
      <c r="AB125" s="611" t="s">
        <v>65</v>
      </c>
      <c r="AC125" s="612"/>
      <c r="AD125" s="612"/>
      <c r="AE125" s="612"/>
      <c r="AF125" s="613"/>
      <c r="AG125" s="611" t="s">
        <v>65</v>
      </c>
      <c r="AH125" s="612"/>
      <c r="AI125" s="612"/>
      <c r="AJ125" s="612"/>
      <c r="AK125" s="613"/>
      <c r="AL125" s="464">
        <f>SUM(AL126:AP129)</f>
        <v>769312</v>
      </c>
      <c r="AM125" s="612"/>
      <c r="AN125" s="612"/>
      <c r="AO125" s="612"/>
      <c r="AP125" s="613"/>
      <c r="AQ125" s="464">
        <f>SUM(AQ126:AU129)</f>
        <v>769312</v>
      </c>
      <c r="AR125" s="612"/>
      <c r="AS125" s="612"/>
      <c r="AT125" s="612"/>
      <c r="AU125" s="613"/>
      <c r="AV125" s="464">
        <f>SUM(AV126:AZ129)</f>
        <v>769312</v>
      </c>
      <c r="AW125" s="465"/>
      <c r="AX125" s="465"/>
      <c r="AY125" s="465"/>
      <c r="AZ125" s="466"/>
    </row>
    <row r="126" spans="2:52" ht="66" customHeight="1">
      <c r="B126" s="626" t="s">
        <v>485</v>
      </c>
      <c r="C126" s="627"/>
      <c r="D126" s="628" t="s">
        <v>486</v>
      </c>
      <c r="E126" s="628"/>
      <c r="F126" s="628"/>
      <c r="G126" s="628"/>
      <c r="H126" s="628"/>
      <c r="I126" s="628"/>
      <c r="J126" s="628"/>
      <c r="K126" s="628"/>
      <c r="L126" s="628"/>
      <c r="M126" s="628"/>
      <c r="N126" s="628"/>
      <c r="O126" s="628"/>
      <c r="P126" s="628"/>
      <c r="Q126" s="628"/>
      <c r="R126" s="628"/>
      <c r="S126" s="628"/>
      <c r="T126" s="629"/>
      <c r="U126" s="501" t="s">
        <v>487</v>
      </c>
      <c r="V126" s="503"/>
      <c r="W126" s="464">
        <f>W117</f>
        <v>26528000</v>
      </c>
      <c r="X126" s="612"/>
      <c r="Y126" s="612"/>
      <c r="Z126" s="612"/>
      <c r="AA126" s="613"/>
      <c r="AB126" s="464">
        <f>AB117</f>
        <v>26528000</v>
      </c>
      <c r="AC126" s="612"/>
      <c r="AD126" s="612"/>
      <c r="AE126" s="612"/>
      <c r="AF126" s="613"/>
      <c r="AG126" s="464">
        <f>AG117</f>
        <v>26528000</v>
      </c>
      <c r="AH126" s="465"/>
      <c r="AI126" s="465"/>
      <c r="AJ126" s="465"/>
      <c r="AK126" s="466"/>
      <c r="AL126" s="464">
        <f>W126*2.9%</f>
        <v>769312</v>
      </c>
      <c r="AM126" s="465"/>
      <c r="AN126" s="465"/>
      <c r="AO126" s="465"/>
      <c r="AP126" s="466"/>
      <c r="AQ126" s="464">
        <f>AB126*2.9%</f>
        <v>769312</v>
      </c>
      <c r="AR126" s="465"/>
      <c r="AS126" s="465"/>
      <c r="AT126" s="465"/>
      <c r="AU126" s="466"/>
      <c r="AV126" s="464">
        <f>AG126*2.9%</f>
        <v>769312</v>
      </c>
      <c r="AW126" s="465"/>
      <c r="AX126" s="465"/>
      <c r="AY126" s="465"/>
      <c r="AZ126" s="466"/>
    </row>
    <row r="127" spans="2:52" ht="82.5" customHeight="1">
      <c r="B127" s="626" t="s">
        <v>488</v>
      </c>
      <c r="C127" s="627"/>
      <c r="D127" s="628" t="s">
        <v>489</v>
      </c>
      <c r="E127" s="628"/>
      <c r="F127" s="628"/>
      <c r="G127" s="628"/>
      <c r="H127" s="628"/>
      <c r="I127" s="628"/>
      <c r="J127" s="628"/>
      <c r="K127" s="628"/>
      <c r="L127" s="628"/>
      <c r="M127" s="628"/>
      <c r="N127" s="628"/>
      <c r="O127" s="628"/>
      <c r="P127" s="628"/>
      <c r="Q127" s="628"/>
      <c r="R127" s="628"/>
      <c r="S127" s="628"/>
      <c r="T127" s="629"/>
      <c r="U127" s="501" t="s">
        <v>490</v>
      </c>
      <c r="V127" s="503"/>
      <c r="W127" s="611"/>
      <c r="X127" s="612"/>
      <c r="Y127" s="612"/>
      <c r="Z127" s="612"/>
      <c r="AA127" s="613"/>
      <c r="AB127" s="611"/>
      <c r="AC127" s="612"/>
      <c r="AD127" s="612"/>
      <c r="AE127" s="612"/>
      <c r="AF127" s="613"/>
      <c r="AG127" s="611"/>
      <c r="AH127" s="612"/>
      <c r="AI127" s="612"/>
      <c r="AJ127" s="612"/>
      <c r="AK127" s="613"/>
      <c r="AL127" s="611"/>
      <c r="AM127" s="612"/>
      <c r="AN127" s="612"/>
      <c r="AO127" s="612"/>
      <c r="AP127" s="613"/>
      <c r="AQ127" s="611"/>
      <c r="AR127" s="612"/>
      <c r="AS127" s="612"/>
      <c r="AT127" s="612"/>
      <c r="AU127" s="613"/>
      <c r="AV127" s="998"/>
      <c r="AW127" s="998"/>
      <c r="AX127" s="998"/>
      <c r="AY127" s="998"/>
      <c r="AZ127" s="998"/>
    </row>
    <row r="128" spans="2:52" ht="49.5" customHeight="1">
      <c r="B128" s="626" t="s">
        <v>491</v>
      </c>
      <c r="C128" s="627"/>
      <c r="D128" s="628" t="s">
        <v>492</v>
      </c>
      <c r="E128" s="628"/>
      <c r="F128" s="628"/>
      <c r="G128" s="628"/>
      <c r="H128" s="628"/>
      <c r="I128" s="628"/>
      <c r="J128" s="628"/>
      <c r="K128" s="628"/>
      <c r="L128" s="628"/>
      <c r="M128" s="628"/>
      <c r="N128" s="628"/>
      <c r="O128" s="628"/>
      <c r="P128" s="628"/>
      <c r="Q128" s="628"/>
      <c r="R128" s="628"/>
      <c r="S128" s="628"/>
      <c r="T128" s="629"/>
      <c r="U128" s="501" t="s">
        <v>493</v>
      </c>
      <c r="V128" s="503"/>
      <c r="W128" s="611" t="s">
        <v>65</v>
      </c>
      <c r="X128" s="612"/>
      <c r="Y128" s="612"/>
      <c r="Z128" s="612"/>
      <c r="AA128" s="613"/>
      <c r="AB128" s="611" t="s">
        <v>65</v>
      </c>
      <c r="AC128" s="612"/>
      <c r="AD128" s="612"/>
      <c r="AE128" s="612"/>
      <c r="AF128" s="613"/>
      <c r="AG128" s="611" t="s">
        <v>65</v>
      </c>
      <c r="AH128" s="612"/>
      <c r="AI128" s="612"/>
      <c r="AJ128" s="612"/>
      <c r="AK128" s="613"/>
      <c r="AL128" s="611"/>
      <c r="AM128" s="612"/>
      <c r="AN128" s="612"/>
      <c r="AO128" s="612"/>
      <c r="AP128" s="613"/>
      <c r="AQ128" s="611"/>
      <c r="AR128" s="612"/>
      <c r="AS128" s="612"/>
      <c r="AT128" s="612"/>
      <c r="AU128" s="613"/>
      <c r="AV128" s="998"/>
      <c r="AW128" s="998"/>
      <c r="AX128" s="998"/>
      <c r="AY128" s="998"/>
      <c r="AZ128" s="998"/>
    </row>
    <row r="129" spans="2:52" ht="33" customHeight="1">
      <c r="B129" s="626" t="s">
        <v>494</v>
      </c>
      <c r="C129" s="627"/>
      <c r="D129" s="634" t="s">
        <v>495</v>
      </c>
      <c r="E129" s="634"/>
      <c r="F129" s="634"/>
      <c r="G129" s="634"/>
      <c r="H129" s="634"/>
      <c r="I129" s="634"/>
      <c r="J129" s="634"/>
      <c r="K129" s="634"/>
      <c r="L129" s="634"/>
      <c r="M129" s="634"/>
      <c r="N129" s="634"/>
      <c r="O129" s="634"/>
      <c r="P129" s="634"/>
      <c r="Q129" s="634"/>
      <c r="R129" s="634"/>
      <c r="S129" s="634"/>
      <c r="T129" s="635"/>
      <c r="U129" s="501" t="s">
        <v>496</v>
      </c>
      <c r="V129" s="503"/>
      <c r="W129" s="611"/>
      <c r="X129" s="612"/>
      <c r="Y129" s="612"/>
      <c r="Z129" s="612"/>
      <c r="AA129" s="613"/>
      <c r="AB129" s="611"/>
      <c r="AC129" s="612"/>
      <c r="AD129" s="612"/>
      <c r="AE129" s="612"/>
      <c r="AF129" s="613"/>
      <c r="AG129" s="611"/>
      <c r="AH129" s="612"/>
      <c r="AI129" s="612"/>
      <c r="AJ129" s="612"/>
      <c r="AK129" s="613"/>
      <c r="AL129" s="611"/>
      <c r="AM129" s="612"/>
      <c r="AN129" s="612"/>
      <c r="AO129" s="612"/>
      <c r="AP129" s="613"/>
      <c r="AQ129" s="611"/>
      <c r="AR129" s="612"/>
      <c r="AS129" s="612"/>
      <c r="AT129" s="612"/>
      <c r="AU129" s="613"/>
      <c r="AV129" s="998"/>
      <c r="AW129" s="998"/>
      <c r="AX129" s="998"/>
      <c r="AY129" s="998"/>
      <c r="AZ129" s="998"/>
    </row>
    <row r="130" spans="2:52" ht="28.5" customHeight="1">
      <c r="B130" s="626" t="s">
        <v>463</v>
      </c>
      <c r="C130" s="627"/>
      <c r="D130" s="627" t="s">
        <v>52</v>
      </c>
      <c r="E130" s="627"/>
      <c r="F130" s="627"/>
      <c r="G130" s="627"/>
      <c r="H130" s="627"/>
      <c r="I130" s="627"/>
      <c r="J130" s="627"/>
      <c r="K130" s="627"/>
      <c r="L130" s="627"/>
      <c r="M130" s="627"/>
      <c r="N130" s="627"/>
      <c r="O130" s="627"/>
      <c r="P130" s="627"/>
      <c r="Q130" s="627"/>
      <c r="R130" s="627"/>
      <c r="S130" s="627"/>
      <c r="T130" s="627"/>
      <c r="U130" s="640" t="s">
        <v>401</v>
      </c>
      <c r="V130" s="642"/>
      <c r="W130" s="643" t="s">
        <v>464</v>
      </c>
      <c r="X130" s="644"/>
      <c r="Y130" s="644"/>
      <c r="Z130" s="644"/>
      <c r="AA130" s="644"/>
      <c r="AB130" s="644"/>
      <c r="AC130" s="644"/>
      <c r="AD130" s="644"/>
      <c r="AE130" s="644"/>
      <c r="AF130" s="644"/>
      <c r="AG130" s="644"/>
      <c r="AH130" s="644"/>
      <c r="AI130" s="644"/>
      <c r="AJ130" s="644"/>
      <c r="AK130" s="626"/>
      <c r="AL130" s="643" t="s">
        <v>465</v>
      </c>
      <c r="AM130" s="644"/>
      <c r="AN130" s="644"/>
      <c r="AO130" s="644"/>
      <c r="AP130" s="644"/>
      <c r="AQ130" s="644"/>
      <c r="AR130" s="644"/>
      <c r="AS130" s="644"/>
      <c r="AT130" s="644"/>
      <c r="AU130" s="644"/>
      <c r="AV130" s="644"/>
      <c r="AW130" s="644"/>
      <c r="AX130" s="644"/>
      <c r="AY130" s="644"/>
      <c r="AZ130" s="644"/>
    </row>
    <row r="131" spans="2:52" ht="57" customHeight="1">
      <c r="B131" s="626"/>
      <c r="C131" s="627"/>
      <c r="D131" s="627"/>
      <c r="E131" s="627"/>
      <c r="F131" s="627"/>
      <c r="G131" s="627"/>
      <c r="H131" s="627"/>
      <c r="I131" s="627"/>
      <c r="J131" s="627"/>
      <c r="K131" s="627"/>
      <c r="L131" s="627"/>
      <c r="M131" s="627"/>
      <c r="N131" s="627"/>
      <c r="O131" s="627"/>
      <c r="P131" s="627"/>
      <c r="Q131" s="627"/>
      <c r="R131" s="627"/>
      <c r="S131" s="627"/>
      <c r="T131" s="627"/>
      <c r="U131" s="645"/>
      <c r="V131" s="646"/>
      <c r="W131" s="640" t="s">
        <v>728</v>
      </c>
      <c r="X131" s="641"/>
      <c r="Y131" s="641"/>
      <c r="Z131" s="641"/>
      <c r="AA131" s="642"/>
      <c r="AB131" s="640" t="s">
        <v>729</v>
      </c>
      <c r="AC131" s="641"/>
      <c r="AD131" s="641"/>
      <c r="AE131" s="641"/>
      <c r="AF131" s="642"/>
      <c r="AG131" s="643" t="s">
        <v>730</v>
      </c>
      <c r="AH131" s="644"/>
      <c r="AI131" s="644"/>
      <c r="AJ131" s="644"/>
      <c r="AK131" s="626"/>
      <c r="AL131" s="640" t="s">
        <v>728</v>
      </c>
      <c r="AM131" s="641"/>
      <c r="AN131" s="641"/>
      <c r="AO131" s="641"/>
      <c r="AP131" s="642"/>
      <c r="AQ131" s="640" t="s">
        <v>729</v>
      </c>
      <c r="AR131" s="641"/>
      <c r="AS131" s="641"/>
      <c r="AT131" s="641"/>
      <c r="AU131" s="642"/>
      <c r="AV131" s="643" t="s">
        <v>730</v>
      </c>
      <c r="AW131" s="644"/>
      <c r="AX131" s="644"/>
      <c r="AY131" s="644"/>
      <c r="AZ131" s="626"/>
    </row>
    <row r="132" spans="2:52" ht="15" customHeight="1">
      <c r="B132" s="626">
        <v>1</v>
      </c>
      <c r="C132" s="627"/>
      <c r="D132" s="627">
        <v>2</v>
      </c>
      <c r="E132" s="627"/>
      <c r="F132" s="627"/>
      <c r="G132" s="627"/>
      <c r="H132" s="627"/>
      <c r="I132" s="627"/>
      <c r="J132" s="627"/>
      <c r="K132" s="627"/>
      <c r="L132" s="627"/>
      <c r="M132" s="627"/>
      <c r="N132" s="627"/>
      <c r="O132" s="627"/>
      <c r="P132" s="627"/>
      <c r="Q132" s="627"/>
      <c r="R132" s="627"/>
      <c r="S132" s="627"/>
      <c r="T132" s="627"/>
      <c r="U132" s="640">
        <v>3</v>
      </c>
      <c r="V132" s="642"/>
      <c r="W132" s="640">
        <v>4</v>
      </c>
      <c r="X132" s="641"/>
      <c r="Y132" s="641"/>
      <c r="Z132" s="641"/>
      <c r="AA132" s="642"/>
      <c r="AB132" s="640">
        <v>5</v>
      </c>
      <c r="AC132" s="641"/>
      <c r="AD132" s="641"/>
      <c r="AE132" s="641"/>
      <c r="AF132" s="642"/>
      <c r="AG132" s="643">
        <v>6</v>
      </c>
      <c r="AH132" s="644"/>
      <c r="AI132" s="644"/>
      <c r="AJ132" s="644"/>
      <c r="AK132" s="626"/>
      <c r="AL132" s="640">
        <v>7</v>
      </c>
      <c r="AM132" s="641"/>
      <c r="AN132" s="641"/>
      <c r="AO132" s="641"/>
      <c r="AP132" s="642"/>
      <c r="AQ132" s="640">
        <v>8</v>
      </c>
      <c r="AR132" s="641"/>
      <c r="AS132" s="641"/>
      <c r="AT132" s="641"/>
      <c r="AU132" s="642"/>
      <c r="AV132" s="643">
        <v>9</v>
      </c>
      <c r="AW132" s="644"/>
      <c r="AX132" s="644"/>
      <c r="AY132" s="644"/>
      <c r="AZ132" s="644"/>
    </row>
    <row r="133" spans="2:52" ht="33" customHeight="1">
      <c r="B133" s="626">
        <v>3</v>
      </c>
      <c r="C133" s="627"/>
      <c r="D133" s="632" t="s">
        <v>497</v>
      </c>
      <c r="E133" s="632"/>
      <c r="F133" s="632"/>
      <c r="G133" s="632"/>
      <c r="H133" s="632"/>
      <c r="I133" s="632"/>
      <c r="J133" s="632"/>
      <c r="K133" s="632"/>
      <c r="L133" s="632"/>
      <c r="M133" s="632"/>
      <c r="N133" s="632"/>
      <c r="O133" s="632"/>
      <c r="P133" s="632"/>
      <c r="Q133" s="632"/>
      <c r="R133" s="632"/>
      <c r="S133" s="632"/>
      <c r="T133" s="633"/>
      <c r="U133" s="501" t="s">
        <v>371</v>
      </c>
      <c r="V133" s="503"/>
      <c r="W133" s="611" t="s">
        <v>65</v>
      </c>
      <c r="X133" s="612"/>
      <c r="Y133" s="612"/>
      <c r="Z133" s="612"/>
      <c r="AA133" s="613"/>
      <c r="AB133" s="611" t="s">
        <v>65</v>
      </c>
      <c r="AC133" s="612"/>
      <c r="AD133" s="612"/>
      <c r="AE133" s="612"/>
      <c r="AF133" s="613"/>
      <c r="AG133" s="611" t="s">
        <v>65</v>
      </c>
      <c r="AH133" s="612"/>
      <c r="AI133" s="612"/>
      <c r="AJ133" s="612"/>
      <c r="AK133" s="613"/>
      <c r="AL133" s="464">
        <f>SUM(AL134:AP136)</f>
        <v>1352928</v>
      </c>
      <c r="AM133" s="612"/>
      <c r="AN133" s="612"/>
      <c r="AO133" s="612"/>
      <c r="AP133" s="613"/>
      <c r="AQ133" s="464">
        <f>SUM(AQ134:AU136)</f>
        <v>1352928</v>
      </c>
      <c r="AR133" s="612"/>
      <c r="AS133" s="612"/>
      <c r="AT133" s="612"/>
      <c r="AU133" s="613"/>
      <c r="AV133" s="464">
        <f>SUM(AV134:AZ136)</f>
        <v>1352928</v>
      </c>
      <c r="AW133" s="465"/>
      <c r="AX133" s="465"/>
      <c r="AY133" s="465"/>
      <c r="AZ133" s="466"/>
    </row>
    <row r="134" spans="2:52" ht="49.5" customHeight="1">
      <c r="B134" s="626" t="s">
        <v>498</v>
      </c>
      <c r="C134" s="627"/>
      <c r="D134" s="628" t="s">
        <v>499</v>
      </c>
      <c r="E134" s="628"/>
      <c r="F134" s="628"/>
      <c r="G134" s="628"/>
      <c r="H134" s="628"/>
      <c r="I134" s="628"/>
      <c r="J134" s="628"/>
      <c r="K134" s="628"/>
      <c r="L134" s="628"/>
      <c r="M134" s="628"/>
      <c r="N134" s="628"/>
      <c r="O134" s="628"/>
      <c r="P134" s="628"/>
      <c r="Q134" s="628"/>
      <c r="R134" s="628"/>
      <c r="S134" s="628"/>
      <c r="T134" s="629"/>
      <c r="U134" s="501" t="s">
        <v>500</v>
      </c>
      <c r="V134" s="503"/>
      <c r="W134" s="464">
        <f>W126</f>
        <v>26528000</v>
      </c>
      <c r="X134" s="612"/>
      <c r="Y134" s="612"/>
      <c r="Z134" s="612"/>
      <c r="AA134" s="613"/>
      <c r="AB134" s="464">
        <f>AB126</f>
        <v>26528000</v>
      </c>
      <c r="AC134" s="612"/>
      <c r="AD134" s="612"/>
      <c r="AE134" s="612"/>
      <c r="AF134" s="613"/>
      <c r="AG134" s="464">
        <f>AG126</f>
        <v>26528000</v>
      </c>
      <c r="AH134" s="465"/>
      <c r="AI134" s="465"/>
      <c r="AJ134" s="465"/>
      <c r="AK134" s="466"/>
      <c r="AL134" s="464">
        <f>W134*5.1%</f>
        <v>1352928</v>
      </c>
      <c r="AM134" s="465"/>
      <c r="AN134" s="465"/>
      <c r="AO134" s="465"/>
      <c r="AP134" s="466"/>
      <c r="AQ134" s="464">
        <f>AB134*5.1%</f>
        <v>1352928</v>
      </c>
      <c r="AR134" s="465"/>
      <c r="AS134" s="465"/>
      <c r="AT134" s="465"/>
      <c r="AU134" s="466"/>
      <c r="AV134" s="464">
        <f>AG134*5.1%</f>
        <v>1352928</v>
      </c>
      <c r="AW134" s="465"/>
      <c r="AX134" s="465"/>
      <c r="AY134" s="465"/>
      <c r="AZ134" s="466"/>
    </row>
    <row r="135" spans="2:52" ht="33" customHeight="1">
      <c r="B135" s="626" t="s">
        <v>501</v>
      </c>
      <c r="C135" s="627"/>
      <c r="D135" s="628" t="s">
        <v>502</v>
      </c>
      <c r="E135" s="628"/>
      <c r="F135" s="628"/>
      <c r="G135" s="628"/>
      <c r="H135" s="628"/>
      <c r="I135" s="628"/>
      <c r="J135" s="628"/>
      <c r="K135" s="628"/>
      <c r="L135" s="628"/>
      <c r="M135" s="628"/>
      <c r="N135" s="628"/>
      <c r="O135" s="628"/>
      <c r="P135" s="628"/>
      <c r="Q135" s="628"/>
      <c r="R135" s="628"/>
      <c r="S135" s="628"/>
      <c r="T135" s="629"/>
      <c r="U135" s="501" t="s">
        <v>503</v>
      </c>
      <c r="V135" s="503"/>
      <c r="W135" s="611" t="s">
        <v>65</v>
      </c>
      <c r="X135" s="612"/>
      <c r="Y135" s="612"/>
      <c r="Z135" s="612"/>
      <c r="AA135" s="613"/>
      <c r="AB135" s="611" t="s">
        <v>65</v>
      </c>
      <c r="AC135" s="612"/>
      <c r="AD135" s="612"/>
      <c r="AE135" s="612"/>
      <c r="AF135" s="613"/>
      <c r="AG135" s="611" t="s">
        <v>65</v>
      </c>
      <c r="AH135" s="612"/>
      <c r="AI135" s="612"/>
      <c r="AJ135" s="612"/>
      <c r="AK135" s="613"/>
      <c r="AL135" s="611"/>
      <c r="AM135" s="612"/>
      <c r="AN135" s="612"/>
      <c r="AO135" s="612"/>
      <c r="AP135" s="613"/>
      <c r="AQ135" s="611"/>
      <c r="AR135" s="612"/>
      <c r="AS135" s="612"/>
      <c r="AT135" s="612"/>
      <c r="AU135" s="613"/>
      <c r="AV135" s="998"/>
      <c r="AW135" s="998"/>
      <c r="AX135" s="998"/>
      <c r="AY135" s="998"/>
      <c r="AZ135" s="998"/>
    </row>
    <row r="136" spans="2:52" ht="33" customHeight="1">
      <c r="B136" s="626" t="s">
        <v>504</v>
      </c>
      <c r="C136" s="627"/>
      <c r="D136" s="634" t="s">
        <v>505</v>
      </c>
      <c r="E136" s="634"/>
      <c r="F136" s="634"/>
      <c r="G136" s="634"/>
      <c r="H136" s="634"/>
      <c r="I136" s="634"/>
      <c r="J136" s="634"/>
      <c r="K136" s="634"/>
      <c r="L136" s="634"/>
      <c r="M136" s="634"/>
      <c r="N136" s="634"/>
      <c r="O136" s="634"/>
      <c r="P136" s="634"/>
      <c r="Q136" s="634"/>
      <c r="R136" s="634"/>
      <c r="S136" s="634"/>
      <c r="T136" s="635"/>
      <c r="U136" s="501" t="s">
        <v>506</v>
      </c>
      <c r="V136" s="503"/>
      <c r="W136" s="611"/>
      <c r="X136" s="612"/>
      <c r="Y136" s="612"/>
      <c r="Z136" s="612"/>
      <c r="AA136" s="613"/>
      <c r="AB136" s="611"/>
      <c r="AC136" s="612"/>
      <c r="AD136" s="612"/>
      <c r="AE136" s="612"/>
      <c r="AF136" s="613"/>
      <c r="AG136" s="611"/>
      <c r="AH136" s="612"/>
      <c r="AI136" s="612"/>
      <c r="AJ136" s="612"/>
      <c r="AK136" s="613"/>
      <c r="AL136" s="611"/>
      <c r="AM136" s="612"/>
      <c r="AN136" s="612"/>
      <c r="AO136" s="612"/>
      <c r="AP136" s="613"/>
      <c r="AQ136" s="611"/>
      <c r="AR136" s="612"/>
      <c r="AS136" s="612"/>
      <c r="AT136" s="612"/>
      <c r="AU136" s="613"/>
      <c r="AV136" s="998"/>
      <c r="AW136" s="998"/>
      <c r="AX136" s="998"/>
      <c r="AY136" s="998"/>
      <c r="AZ136" s="998"/>
    </row>
    <row r="137" spans="2:52" ht="49.5" customHeight="1">
      <c r="B137" s="626">
        <v>4</v>
      </c>
      <c r="C137" s="627"/>
      <c r="D137" s="632" t="s">
        <v>507</v>
      </c>
      <c r="E137" s="632"/>
      <c r="F137" s="632"/>
      <c r="G137" s="632"/>
      <c r="H137" s="632"/>
      <c r="I137" s="632"/>
      <c r="J137" s="632"/>
      <c r="K137" s="632"/>
      <c r="L137" s="632"/>
      <c r="M137" s="632"/>
      <c r="N137" s="632"/>
      <c r="O137" s="632"/>
      <c r="P137" s="632"/>
      <c r="Q137" s="632"/>
      <c r="R137" s="632"/>
      <c r="S137" s="632"/>
      <c r="T137" s="633"/>
      <c r="U137" s="501" t="s">
        <v>389</v>
      </c>
      <c r="V137" s="503"/>
      <c r="W137" s="611" t="s">
        <v>65</v>
      </c>
      <c r="X137" s="612"/>
      <c r="Y137" s="612"/>
      <c r="Z137" s="612"/>
      <c r="AA137" s="613"/>
      <c r="AB137" s="611" t="s">
        <v>65</v>
      </c>
      <c r="AC137" s="612"/>
      <c r="AD137" s="612"/>
      <c r="AE137" s="612"/>
      <c r="AF137" s="613"/>
      <c r="AG137" s="611" t="s">
        <v>65</v>
      </c>
      <c r="AH137" s="612"/>
      <c r="AI137" s="612"/>
      <c r="AJ137" s="612"/>
      <c r="AK137" s="613"/>
      <c r="AL137" s="464">
        <f>SUM(AL138:AP139)</f>
        <v>53056</v>
      </c>
      <c r="AM137" s="612"/>
      <c r="AN137" s="612"/>
      <c r="AO137" s="612"/>
      <c r="AP137" s="613"/>
      <c r="AQ137" s="464">
        <f>SUM(AQ138:AU139)</f>
        <v>53056</v>
      </c>
      <c r="AR137" s="612"/>
      <c r="AS137" s="612"/>
      <c r="AT137" s="612"/>
      <c r="AU137" s="613"/>
      <c r="AV137" s="464">
        <f>SUM(AV138:AZ139)</f>
        <v>53056</v>
      </c>
      <c r="AW137" s="465"/>
      <c r="AX137" s="465"/>
      <c r="AY137" s="465"/>
      <c r="AZ137" s="466"/>
    </row>
    <row r="138" spans="2:52" ht="49.5" customHeight="1">
      <c r="B138" s="626" t="s">
        <v>508</v>
      </c>
      <c r="C138" s="627"/>
      <c r="D138" s="628" t="s">
        <v>509</v>
      </c>
      <c r="E138" s="628"/>
      <c r="F138" s="628"/>
      <c r="G138" s="628"/>
      <c r="H138" s="628"/>
      <c r="I138" s="628"/>
      <c r="J138" s="628"/>
      <c r="K138" s="628"/>
      <c r="L138" s="628"/>
      <c r="M138" s="628"/>
      <c r="N138" s="628"/>
      <c r="O138" s="628"/>
      <c r="P138" s="628"/>
      <c r="Q138" s="628"/>
      <c r="R138" s="628"/>
      <c r="S138" s="628"/>
      <c r="T138" s="629"/>
      <c r="U138" s="501" t="s">
        <v>510</v>
      </c>
      <c r="V138" s="503"/>
      <c r="W138" s="464">
        <f>W134</f>
        <v>26528000</v>
      </c>
      <c r="X138" s="612"/>
      <c r="Y138" s="612"/>
      <c r="Z138" s="612"/>
      <c r="AA138" s="613"/>
      <c r="AB138" s="464">
        <f>AB134</f>
        <v>26528000</v>
      </c>
      <c r="AC138" s="612"/>
      <c r="AD138" s="612"/>
      <c r="AE138" s="612"/>
      <c r="AF138" s="613"/>
      <c r="AG138" s="464">
        <f>AG134</f>
        <v>26528000</v>
      </c>
      <c r="AH138" s="465"/>
      <c r="AI138" s="465"/>
      <c r="AJ138" s="465"/>
      <c r="AK138" s="466"/>
      <c r="AL138" s="464">
        <f>W138*0.2%</f>
        <v>53056</v>
      </c>
      <c r="AM138" s="465"/>
      <c r="AN138" s="465"/>
      <c r="AO138" s="465"/>
      <c r="AP138" s="466"/>
      <c r="AQ138" s="464">
        <f>AB138*0.2%</f>
        <v>53056</v>
      </c>
      <c r="AR138" s="465"/>
      <c r="AS138" s="465"/>
      <c r="AT138" s="465"/>
      <c r="AU138" s="466"/>
      <c r="AV138" s="464">
        <f>AG138*0.2%</f>
        <v>53056</v>
      </c>
      <c r="AW138" s="465"/>
      <c r="AX138" s="465"/>
      <c r="AY138" s="465"/>
      <c r="AZ138" s="466"/>
    </row>
    <row r="139" spans="2:52" ht="33" customHeight="1">
      <c r="B139" s="626" t="s">
        <v>511</v>
      </c>
      <c r="C139" s="627"/>
      <c r="D139" s="628" t="s">
        <v>512</v>
      </c>
      <c r="E139" s="628"/>
      <c r="F139" s="628"/>
      <c r="G139" s="628"/>
      <c r="H139" s="628"/>
      <c r="I139" s="628"/>
      <c r="J139" s="628"/>
      <c r="K139" s="628"/>
      <c r="L139" s="628"/>
      <c r="M139" s="628"/>
      <c r="N139" s="628"/>
      <c r="O139" s="628"/>
      <c r="P139" s="628"/>
      <c r="Q139" s="628"/>
      <c r="R139" s="628"/>
      <c r="S139" s="628"/>
      <c r="T139" s="629"/>
      <c r="U139" s="501" t="s">
        <v>513</v>
      </c>
      <c r="V139" s="503"/>
      <c r="W139" s="611"/>
      <c r="X139" s="612"/>
      <c r="Y139" s="612"/>
      <c r="Z139" s="612"/>
      <c r="AA139" s="613"/>
      <c r="AB139" s="611"/>
      <c r="AC139" s="612"/>
      <c r="AD139" s="612"/>
      <c r="AE139" s="612"/>
      <c r="AF139" s="613"/>
      <c r="AG139" s="611"/>
      <c r="AH139" s="612"/>
      <c r="AI139" s="612"/>
      <c r="AJ139" s="612"/>
      <c r="AK139" s="613"/>
      <c r="AL139" s="611"/>
      <c r="AM139" s="612"/>
      <c r="AN139" s="612"/>
      <c r="AO139" s="612"/>
      <c r="AP139" s="613"/>
      <c r="AQ139" s="611"/>
      <c r="AR139" s="612"/>
      <c r="AS139" s="612"/>
      <c r="AT139" s="612"/>
      <c r="AU139" s="613"/>
      <c r="AV139" s="998"/>
      <c r="AW139" s="998"/>
      <c r="AX139" s="998"/>
      <c r="AY139" s="998"/>
      <c r="AZ139" s="998"/>
    </row>
    <row r="140" spans="2:52" ht="33" customHeight="1">
      <c r="B140" s="626">
        <v>5</v>
      </c>
      <c r="C140" s="627"/>
      <c r="D140" s="632" t="s">
        <v>514</v>
      </c>
      <c r="E140" s="632"/>
      <c r="F140" s="632"/>
      <c r="G140" s="632"/>
      <c r="H140" s="632"/>
      <c r="I140" s="632"/>
      <c r="J140" s="632"/>
      <c r="K140" s="632"/>
      <c r="L140" s="632"/>
      <c r="M140" s="632"/>
      <c r="N140" s="632"/>
      <c r="O140" s="632"/>
      <c r="P140" s="632"/>
      <c r="Q140" s="632"/>
      <c r="R140" s="632"/>
      <c r="S140" s="632"/>
      <c r="T140" s="633"/>
      <c r="U140" s="501" t="s">
        <v>391</v>
      </c>
      <c r="V140" s="503"/>
      <c r="W140" s="611" t="s">
        <v>65</v>
      </c>
      <c r="X140" s="612"/>
      <c r="Y140" s="612"/>
      <c r="Z140" s="612"/>
      <c r="AA140" s="613"/>
      <c r="AB140" s="611" t="s">
        <v>65</v>
      </c>
      <c r="AC140" s="612"/>
      <c r="AD140" s="612"/>
      <c r="AE140" s="612"/>
      <c r="AF140" s="613"/>
      <c r="AG140" s="611" t="s">
        <v>65</v>
      </c>
      <c r="AH140" s="612"/>
      <c r="AI140" s="612"/>
      <c r="AJ140" s="612"/>
      <c r="AK140" s="613"/>
      <c r="AL140" s="611"/>
      <c r="AM140" s="612"/>
      <c r="AN140" s="612"/>
      <c r="AO140" s="612"/>
      <c r="AP140" s="613"/>
      <c r="AQ140" s="611"/>
      <c r="AR140" s="612"/>
      <c r="AS140" s="612"/>
      <c r="AT140" s="612"/>
      <c r="AU140" s="613"/>
      <c r="AV140" s="998"/>
      <c r="AW140" s="998"/>
      <c r="AX140" s="998"/>
      <c r="AY140" s="998"/>
      <c r="AZ140" s="998"/>
    </row>
    <row r="141" spans="2:52" ht="33" customHeight="1">
      <c r="B141" s="626" t="s">
        <v>515</v>
      </c>
      <c r="C141" s="627"/>
      <c r="D141" s="628" t="s">
        <v>516</v>
      </c>
      <c r="E141" s="628"/>
      <c r="F141" s="628"/>
      <c r="G141" s="628"/>
      <c r="H141" s="628"/>
      <c r="I141" s="628"/>
      <c r="J141" s="628"/>
      <c r="K141" s="628"/>
      <c r="L141" s="628"/>
      <c r="M141" s="628"/>
      <c r="N141" s="628"/>
      <c r="O141" s="628"/>
      <c r="P141" s="628"/>
      <c r="Q141" s="628"/>
      <c r="R141" s="628"/>
      <c r="S141" s="628"/>
      <c r="T141" s="629"/>
      <c r="U141" s="501" t="s">
        <v>517</v>
      </c>
      <c r="V141" s="503"/>
      <c r="W141" s="611" t="s">
        <v>65</v>
      </c>
      <c r="X141" s="612"/>
      <c r="Y141" s="612"/>
      <c r="Z141" s="612"/>
      <c r="AA141" s="613"/>
      <c r="AB141" s="611" t="s">
        <v>65</v>
      </c>
      <c r="AC141" s="612"/>
      <c r="AD141" s="612"/>
      <c r="AE141" s="612"/>
      <c r="AF141" s="613"/>
      <c r="AG141" s="611" t="s">
        <v>65</v>
      </c>
      <c r="AH141" s="612"/>
      <c r="AI141" s="612"/>
      <c r="AJ141" s="612"/>
      <c r="AK141" s="613"/>
      <c r="AL141" s="611"/>
      <c r="AM141" s="612"/>
      <c r="AN141" s="612"/>
      <c r="AO141" s="612"/>
      <c r="AP141" s="613"/>
      <c r="AQ141" s="611"/>
      <c r="AR141" s="612"/>
      <c r="AS141" s="612"/>
      <c r="AT141" s="612"/>
      <c r="AU141" s="613"/>
      <c r="AV141" s="998"/>
      <c r="AW141" s="998"/>
      <c r="AX141" s="998"/>
      <c r="AY141" s="998"/>
      <c r="AZ141" s="998"/>
    </row>
    <row r="142" spans="2:52" ht="18" customHeight="1">
      <c r="B142" s="626" t="s">
        <v>518</v>
      </c>
      <c r="C142" s="627"/>
      <c r="D142" s="628" t="s">
        <v>519</v>
      </c>
      <c r="E142" s="628"/>
      <c r="F142" s="628"/>
      <c r="G142" s="628"/>
      <c r="H142" s="628"/>
      <c r="I142" s="628"/>
      <c r="J142" s="628"/>
      <c r="K142" s="628"/>
      <c r="L142" s="628"/>
      <c r="M142" s="628"/>
      <c r="N142" s="628"/>
      <c r="O142" s="628"/>
      <c r="P142" s="628"/>
      <c r="Q142" s="628"/>
      <c r="R142" s="628"/>
      <c r="S142" s="628"/>
      <c r="T142" s="629"/>
      <c r="U142" s="501" t="s">
        <v>520</v>
      </c>
      <c r="V142" s="503"/>
      <c r="W142" s="611" t="s">
        <v>65</v>
      </c>
      <c r="X142" s="612"/>
      <c r="Y142" s="612"/>
      <c r="Z142" s="612"/>
      <c r="AA142" s="613"/>
      <c r="AB142" s="611" t="s">
        <v>65</v>
      </c>
      <c r="AC142" s="612"/>
      <c r="AD142" s="612"/>
      <c r="AE142" s="612"/>
      <c r="AF142" s="613"/>
      <c r="AG142" s="611" t="s">
        <v>65</v>
      </c>
      <c r="AH142" s="612"/>
      <c r="AI142" s="612"/>
      <c r="AJ142" s="612"/>
      <c r="AK142" s="613"/>
      <c r="AL142" s="611"/>
      <c r="AM142" s="612"/>
      <c r="AN142" s="612"/>
      <c r="AO142" s="612"/>
      <c r="AP142" s="613"/>
      <c r="AQ142" s="611"/>
      <c r="AR142" s="612"/>
      <c r="AS142" s="612"/>
      <c r="AT142" s="612"/>
      <c r="AU142" s="613"/>
      <c r="AV142" s="998"/>
      <c r="AW142" s="998"/>
      <c r="AX142" s="998"/>
      <c r="AY142" s="998"/>
      <c r="AZ142" s="998"/>
    </row>
    <row r="143" spans="2:52" ht="18" customHeight="1" thickBot="1">
      <c r="B143" s="619" t="s">
        <v>379</v>
      </c>
      <c r="C143" s="619"/>
      <c r="D143" s="619"/>
      <c r="E143" s="619"/>
      <c r="F143" s="619"/>
      <c r="G143" s="619"/>
      <c r="H143" s="619"/>
      <c r="I143" s="619"/>
      <c r="J143" s="619"/>
      <c r="K143" s="619"/>
      <c r="L143" s="619"/>
      <c r="M143" s="619"/>
      <c r="N143" s="619"/>
      <c r="O143" s="619"/>
      <c r="P143" s="619"/>
      <c r="Q143" s="619"/>
      <c r="R143" s="619"/>
      <c r="S143" s="619"/>
      <c r="T143" s="619"/>
      <c r="U143" s="494" t="s">
        <v>373</v>
      </c>
      <c r="V143" s="496"/>
      <c r="W143" s="620" t="s">
        <v>65</v>
      </c>
      <c r="X143" s="621"/>
      <c r="Y143" s="621"/>
      <c r="Z143" s="621"/>
      <c r="AA143" s="622"/>
      <c r="AB143" s="620" t="s">
        <v>65</v>
      </c>
      <c r="AC143" s="621"/>
      <c r="AD143" s="621"/>
      <c r="AE143" s="621"/>
      <c r="AF143" s="622"/>
      <c r="AG143" s="620" t="s">
        <v>65</v>
      </c>
      <c r="AH143" s="621"/>
      <c r="AI143" s="621"/>
      <c r="AJ143" s="621"/>
      <c r="AK143" s="622"/>
      <c r="AL143" s="623">
        <v>8011400</v>
      </c>
      <c r="AM143" s="624"/>
      <c r="AN143" s="624"/>
      <c r="AO143" s="624"/>
      <c r="AP143" s="625"/>
      <c r="AQ143" s="623">
        <v>8011400</v>
      </c>
      <c r="AR143" s="624"/>
      <c r="AS143" s="624"/>
      <c r="AT143" s="624"/>
      <c r="AU143" s="625"/>
      <c r="AV143" s="623">
        <v>8011400</v>
      </c>
      <c r="AW143" s="702"/>
      <c r="AX143" s="702"/>
      <c r="AY143" s="702"/>
      <c r="AZ143" s="703"/>
    </row>
    <row r="144" spans="2:52" s="43" customFormat="1" ht="7.5" customHeight="1">
      <c r="B144" s="100"/>
      <c r="C144" s="100"/>
      <c r="D144" s="100"/>
      <c r="E144" s="100"/>
      <c r="F144" s="100"/>
      <c r="G144" s="100"/>
      <c r="H144" s="100"/>
      <c r="I144" s="100"/>
      <c r="J144" s="100"/>
      <c r="K144" s="100"/>
      <c r="L144" s="100"/>
      <c r="M144" s="100"/>
      <c r="N144" s="100"/>
      <c r="O144" s="100"/>
      <c r="P144" s="100"/>
      <c r="Q144" s="100"/>
      <c r="R144" s="100"/>
      <c r="S144" s="101"/>
      <c r="T144" s="101"/>
      <c r="U144" s="102"/>
      <c r="V144" s="102"/>
      <c r="W144" s="102"/>
      <c r="X144" s="102"/>
      <c r="Y144" s="102"/>
      <c r="Z144" s="102"/>
      <c r="AA144" s="102"/>
      <c r="AB144" s="102"/>
      <c r="AC144" s="103"/>
      <c r="AD144" s="103"/>
      <c r="AE144" s="103"/>
      <c r="AF144" s="103"/>
      <c r="AG144" s="103"/>
      <c r="AH144" s="103"/>
      <c r="AI144" s="103"/>
      <c r="AJ144" s="103"/>
      <c r="AK144" s="104"/>
      <c r="AL144" s="104"/>
      <c r="AM144" s="104"/>
      <c r="AN144" s="104"/>
      <c r="AO144" s="104"/>
      <c r="AP144" s="104"/>
      <c r="AQ144" s="104"/>
      <c r="AR144" s="104"/>
      <c r="AS144" s="104"/>
      <c r="AT144" s="104"/>
      <c r="AU144" s="104"/>
      <c r="AV144" s="104"/>
      <c r="AW144" s="104"/>
      <c r="AX144" s="104"/>
      <c r="AY144" s="104"/>
      <c r="AZ144" s="104"/>
    </row>
    <row r="145" spans="1:53" s="43" customFormat="1" ht="19.5" customHeight="1">
      <c r="A145" s="47"/>
      <c r="B145" s="124"/>
      <c r="C145" s="124"/>
      <c r="D145" s="124"/>
      <c r="E145" s="124"/>
      <c r="F145" s="124"/>
      <c r="G145" s="124"/>
      <c r="H145" s="124"/>
      <c r="I145" s="124"/>
      <c r="J145" s="122"/>
      <c r="K145" s="122"/>
      <c r="L145" s="122"/>
      <c r="M145" s="122"/>
      <c r="N145" s="122"/>
      <c r="O145" s="122"/>
      <c r="P145" s="122"/>
      <c r="Q145" s="122"/>
      <c r="R145" s="57"/>
      <c r="S145" s="57"/>
      <c r="T145" s="57"/>
      <c r="U145" s="57"/>
      <c r="V145" s="57"/>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row>
    <row r="146" spans="1:52" s="61" customFormat="1" ht="18" customHeight="1">
      <c r="A146" s="47"/>
      <c r="B146" s="59"/>
      <c r="C146" s="420" t="s">
        <v>346</v>
      </c>
      <c r="D146" s="420"/>
      <c r="E146" s="420"/>
      <c r="F146" s="420"/>
      <c r="G146" s="420"/>
      <c r="H146" s="420"/>
      <c r="I146" s="121"/>
      <c r="J146" s="426" t="s">
        <v>739</v>
      </c>
      <c r="K146" s="427"/>
      <c r="L146" s="427"/>
      <c r="M146" s="427"/>
      <c r="N146" s="427"/>
      <c r="O146" s="427"/>
      <c r="P146" s="427"/>
      <c r="Q146" s="427"/>
      <c r="R146" s="427"/>
      <c r="S146" s="427"/>
      <c r="T146" s="427"/>
      <c r="U146" s="427"/>
      <c r="V146" s="427"/>
      <c r="W146" s="427"/>
      <c r="X146" s="427"/>
      <c r="Y146" s="427"/>
      <c r="Z146" s="121"/>
      <c r="AA146" s="121"/>
      <c r="AB146" s="426"/>
      <c r="AC146" s="427"/>
      <c r="AD146" s="427"/>
      <c r="AE146" s="427"/>
      <c r="AF146" s="427"/>
      <c r="AG146" s="427"/>
      <c r="AH146" s="427"/>
      <c r="AI146" s="47"/>
      <c r="AJ146" s="47"/>
      <c r="AK146" s="427" t="s">
        <v>773</v>
      </c>
      <c r="AL146" s="427"/>
      <c r="AM146" s="427"/>
      <c r="AN146" s="427"/>
      <c r="AO146" s="427"/>
      <c r="AP146" s="427"/>
      <c r="AQ146" s="427"/>
      <c r="AR146" s="427"/>
      <c r="AS146" s="427"/>
      <c r="AT146" s="427"/>
      <c r="AU146" s="427"/>
      <c r="AV146" s="427"/>
      <c r="AW146" s="427"/>
      <c r="AX146" s="427"/>
      <c r="AY146" s="427"/>
      <c r="AZ146" s="427"/>
    </row>
    <row r="147" spans="1:52" s="61" customFormat="1" ht="18" customHeight="1">
      <c r="A147" s="47"/>
      <c r="B147" s="59"/>
      <c r="C147" s="420" t="s">
        <v>380</v>
      </c>
      <c r="D147" s="420"/>
      <c r="E147" s="420"/>
      <c r="F147" s="420"/>
      <c r="G147" s="420"/>
      <c r="H147" s="420"/>
      <c r="I147" s="121"/>
      <c r="J147" s="416" t="s">
        <v>15</v>
      </c>
      <c r="K147" s="416"/>
      <c r="L147" s="416"/>
      <c r="M147" s="416"/>
      <c r="N147" s="416"/>
      <c r="O147" s="416"/>
      <c r="P147" s="416"/>
      <c r="Q147" s="416"/>
      <c r="R147" s="416"/>
      <c r="S147" s="416"/>
      <c r="T147" s="416"/>
      <c r="U147" s="416"/>
      <c r="V147" s="416"/>
      <c r="W147" s="416"/>
      <c r="X147" s="416"/>
      <c r="Y147" s="416"/>
      <c r="Z147" s="62"/>
      <c r="AA147" s="62"/>
      <c r="AB147" s="416" t="s">
        <v>13</v>
      </c>
      <c r="AC147" s="416"/>
      <c r="AD147" s="416"/>
      <c r="AE147" s="416"/>
      <c r="AF147" s="416"/>
      <c r="AG147" s="416"/>
      <c r="AH147" s="416"/>
      <c r="AI147" s="63"/>
      <c r="AJ147" s="63"/>
      <c r="AK147" s="416" t="s">
        <v>14</v>
      </c>
      <c r="AL147" s="416"/>
      <c r="AM147" s="416"/>
      <c r="AN147" s="416"/>
      <c r="AO147" s="416"/>
      <c r="AP147" s="416"/>
      <c r="AQ147" s="416"/>
      <c r="AR147" s="416"/>
      <c r="AS147" s="416"/>
      <c r="AT147" s="416"/>
      <c r="AU147" s="416"/>
      <c r="AV147" s="416"/>
      <c r="AW147" s="416"/>
      <c r="AX147" s="416"/>
      <c r="AY147" s="416"/>
      <c r="AZ147" s="416"/>
    </row>
    <row r="148" spans="2:52" s="61" customFormat="1" ht="18" customHeight="1">
      <c r="B148" s="59"/>
      <c r="C148" s="420" t="s">
        <v>325</v>
      </c>
      <c r="D148" s="420"/>
      <c r="E148" s="420"/>
      <c r="F148" s="420"/>
      <c r="G148" s="420"/>
      <c r="H148" s="420"/>
      <c r="I148" s="121"/>
      <c r="J148" s="421" t="s">
        <v>756</v>
      </c>
      <c r="K148" s="422"/>
      <c r="L148" s="422"/>
      <c r="M148" s="422"/>
      <c r="N148" s="422"/>
      <c r="O148" s="422"/>
      <c r="P148" s="422"/>
      <c r="Q148" s="422"/>
      <c r="R148" s="422"/>
      <c r="S148" s="422"/>
      <c r="T148" s="422"/>
      <c r="U148" s="422"/>
      <c r="V148" s="422"/>
      <c r="W148" s="422"/>
      <c r="X148" s="422"/>
      <c r="Y148" s="422"/>
      <c r="Z148" s="62"/>
      <c r="AA148" s="62"/>
      <c r="AB148" s="421" t="s">
        <v>774</v>
      </c>
      <c r="AC148" s="421"/>
      <c r="AD148" s="421"/>
      <c r="AE148" s="421"/>
      <c r="AF148" s="421"/>
      <c r="AG148" s="421"/>
      <c r="AH148" s="421"/>
      <c r="AI148" s="421"/>
      <c r="AJ148" s="421"/>
      <c r="AK148" s="421"/>
      <c r="AL148" s="421"/>
      <c r="AM148" s="421"/>
      <c r="AN148" s="421"/>
      <c r="AO148" s="63"/>
      <c r="AP148" s="63"/>
      <c r="AQ148" s="423" t="s">
        <v>741</v>
      </c>
      <c r="AR148" s="423"/>
      <c r="AS148" s="423"/>
      <c r="AT148" s="423"/>
      <c r="AU148" s="423"/>
      <c r="AV148" s="423"/>
      <c r="AW148" s="423"/>
      <c r="AX148" s="423"/>
      <c r="AY148" s="423"/>
      <c r="AZ148" s="423"/>
    </row>
    <row r="149" spans="2:52" s="61" customFormat="1" ht="18" customHeight="1">
      <c r="B149" s="59"/>
      <c r="C149" s="415"/>
      <c r="D149" s="415"/>
      <c r="E149" s="415"/>
      <c r="F149" s="415"/>
      <c r="G149" s="415"/>
      <c r="H149" s="415"/>
      <c r="I149" s="121"/>
      <c r="J149" s="416" t="s">
        <v>15</v>
      </c>
      <c r="K149" s="416"/>
      <c r="L149" s="416"/>
      <c r="M149" s="416"/>
      <c r="N149" s="416"/>
      <c r="O149" s="416"/>
      <c r="P149" s="416"/>
      <c r="Q149" s="416"/>
      <c r="R149" s="416"/>
      <c r="S149" s="416"/>
      <c r="T149" s="416"/>
      <c r="U149" s="416"/>
      <c r="V149" s="416"/>
      <c r="W149" s="416"/>
      <c r="X149" s="416"/>
      <c r="Y149" s="416"/>
      <c r="Z149" s="62"/>
      <c r="AA149" s="62"/>
      <c r="AB149" s="416" t="s">
        <v>326</v>
      </c>
      <c r="AC149" s="416"/>
      <c r="AD149" s="416"/>
      <c r="AE149" s="416"/>
      <c r="AF149" s="416"/>
      <c r="AG149" s="416"/>
      <c r="AH149" s="416"/>
      <c r="AI149" s="416"/>
      <c r="AJ149" s="416"/>
      <c r="AK149" s="416"/>
      <c r="AL149" s="416"/>
      <c r="AM149" s="416"/>
      <c r="AN149" s="416"/>
      <c r="AO149" s="63"/>
      <c r="AP149" s="63"/>
      <c r="AQ149" s="416" t="s">
        <v>339</v>
      </c>
      <c r="AR149" s="416"/>
      <c r="AS149" s="416"/>
      <c r="AT149" s="416"/>
      <c r="AU149" s="416"/>
      <c r="AV149" s="416"/>
      <c r="AW149" s="416"/>
      <c r="AX149" s="416"/>
      <c r="AY149" s="416"/>
      <c r="AZ149" s="416"/>
    </row>
    <row r="150" spans="2:52" s="61" customFormat="1" ht="18" customHeight="1">
      <c r="B150" s="59"/>
      <c r="C150" s="121"/>
      <c r="D150" s="121"/>
      <c r="E150" s="121"/>
      <c r="F150" s="121"/>
      <c r="G150" s="121"/>
      <c r="H150" s="121"/>
      <c r="I150" s="121"/>
      <c r="J150" s="64"/>
      <c r="K150" s="64"/>
      <c r="L150" s="64"/>
      <c r="M150" s="64"/>
      <c r="N150" s="64"/>
      <c r="O150" s="64"/>
      <c r="P150" s="64"/>
      <c r="Q150" s="64"/>
      <c r="R150" s="64"/>
      <c r="S150" s="64"/>
      <c r="T150" s="64"/>
      <c r="U150" s="64"/>
      <c r="V150" s="64"/>
      <c r="W150" s="64"/>
      <c r="X150" s="64"/>
      <c r="Y150" s="64"/>
      <c r="Z150" s="121"/>
      <c r="AA150" s="121"/>
      <c r="AB150" s="64"/>
      <c r="AC150" s="64"/>
      <c r="AD150" s="64"/>
      <c r="AE150" s="64"/>
      <c r="AF150" s="64"/>
      <c r="AG150" s="64"/>
      <c r="AH150" s="64"/>
      <c r="AI150" s="64"/>
      <c r="AJ150" s="64"/>
      <c r="AK150" s="64"/>
      <c r="AL150" s="64"/>
      <c r="AM150" s="64"/>
      <c r="AN150" s="64"/>
      <c r="AO150" s="47"/>
      <c r="AP150" s="47"/>
      <c r="AQ150" s="64"/>
      <c r="AR150" s="64"/>
      <c r="AS150" s="64"/>
      <c r="AT150" s="64"/>
      <c r="AU150" s="64"/>
      <c r="AV150" s="64"/>
      <c r="AW150" s="64"/>
      <c r="AX150" s="64"/>
      <c r="AY150" s="64"/>
      <c r="AZ150" s="64"/>
    </row>
    <row r="151" spans="2:53" s="61" customFormat="1" ht="18" customHeight="1">
      <c r="B151" s="47"/>
      <c r="C151" s="65" t="s">
        <v>381</v>
      </c>
      <c r="D151" s="417"/>
      <c r="E151" s="418"/>
      <c r="F151" s="121" t="s">
        <v>381</v>
      </c>
      <c r="G151" s="120"/>
      <c r="H151" s="417"/>
      <c r="I151" s="418"/>
      <c r="J151" s="418"/>
      <c r="K151" s="418"/>
      <c r="L151" s="418"/>
      <c r="M151" s="418"/>
      <c r="N151" s="67"/>
      <c r="O151" s="68"/>
      <c r="P151" s="69">
        <v>20</v>
      </c>
      <c r="Q151" s="419">
        <v>20</v>
      </c>
      <c r="R151" s="419"/>
      <c r="S151" s="121" t="s">
        <v>9</v>
      </c>
      <c r="T151" s="67"/>
      <c r="U151" s="67"/>
      <c r="V151" s="67"/>
      <c r="W151" s="67"/>
      <c r="X151" s="47"/>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47"/>
      <c r="AW151" s="47"/>
      <c r="AX151" s="47"/>
      <c r="AY151" s="47"/>
      <c r="AZ151" s="47"/>
      <c r="BA151" s="47"/>
    </row>
    <row r="152" spans="2:52" s="43" customFormat="1" ht="18" customHeight="1">
      <c r="B152" s="105"/>
      <c r="C152" s="105"/>
      <c r="D152" s="105"/>
      <c r="E152" s="105"/>
      <c r="F152" s="105"/>
      <c r="G152" s="105"/>
      <c r="H152" s="105"/>
      <c r="I152" s="105"/>
      <c r="J152" s="105"/>
      <c r="K152" s="105"/>
      <c r="L152" s="105"/>
      <c r="M152" s="105"/>
      <c r="N152" s="105"/>
      <c r="O152" s="105"/>
      <c r="P152" s="105"/>
      <c r="Q152" s="105"/>
      <c r="R152" s="105"/>
      <c r="S152" s="75"/>
      <c r="T152" s="75"/>
      <c r="U152" s="76"/>
      <c r="V152" s="76"/>
      <c r="W152" s="76"/>
      <c r="X152" s="76"/>
      <c r="Y152" s="76"/>
      <c r="Z152" s="76"/>
      <c r="AA152" s="76"/>
      <c r="AB152" s="76"/>
      <c r="AC152" s="58"/>
      <c r="AD152" s="58"/>
      <c r="AE152" s="58"/>
      <c r="AF152" s="58"/>
      <c r="AG152" s="58"/>
      <c r="AH152" s="58"/>
      <c r="AI152" s="58"/>
      <c r="AJ152" s="58"/>
      <c r="AK152" s="56"/>
      <c r="AL152" s="56"/>
      <c r="AM152" s="56"/>
      <c r="AN152" s="56"/>
      <c r="AO152" s="56"/>
      <c r="AP152" s="56"/>
      <c r="AQ152" s="56"/>
      <c r="AR152" s="56"/>
      <c r="AS152" s="56"/>
      <c r="AT152" s="56"/>
      <c r="AU152" s="56"/>
      <c r="AV152" s="56"/>
      <c r="AW152" s="56"/>
      <c r="AX152" s="56"/>
      <c r="AY152" s="56"/>
      <c r="AZ152" s="56"/>
    </row>
  </sheetData>
  <sheetProtection/>
  <mergeCells count="1186">
    <mergeCell ref="AW82:AZ82"/>
    <mergeCell ref="Y82:AC82"/>
    <mergeCell ref="AD82:AH82"/>
    <mergeCell ref="AI82:AK82"/>
    <mergeCell ref="AL82:AO82"/>
    <mergeCell ref="AP82:AR82"/>
    <mergeCell ref="AS82:AV82"/>
    <mergeCell ref="AL81:AO81"/>
    <mergeCell ref="AP81:AR81"/>
    <mergeCell ref="AS81:AV81"/>
    <mergeCell ref="AW81:AZ81"/>
    <mergeCell ref="B82:F82"/>
    <mergeCell ref="G82:K82"/>
    <mergeCell ref="L82:M82"/>
    <mergeCell ref="N82:Q82"/>
    <mergeCell ref="R82:T82"/>
    <mergeCell ref="U82:X82"/>
    <mergeCell ref="AW80:AZ80"/>
    <mergeCell ref="B81:F81"/>
    <mergeCell ref="G81:K81"/>
    <mergeCell ref="L81:M81"/>
    <mergeCell ref="N81:Q81"/>
    <mergeCell ref="R81:T81"/>
    <mergeCell ref="U81:X81"/>
    <mergeCell ref="Y81:AC81"/>
    <mergeCell ref="AD81:AH81"/>
    <mergeCell ref="AI81:AK81"/>
    <mergeCell ref="Y80:AC80"/>
    <mergeCell ref="AD80:AH80"/>
    <mergeCell ref="AI80:AK80"/>
    <mergeCell ref="AL80:AO80"/>
    <mergeCell ref="AP80:AR80"/>
    <mergeCell ref="AS80:AV80"/>
    <mergeCell ref="AL79:AO79"/>
    <mergeCell ref="AP79:AR79"/>
    <mergeCell ref="AS79:AV79"/>
    <mergeCell ref="AW79:AZ79"/>
    <mergeCell ref="B80:F80"/>
    <mergeCell ref="G80:K80"/>
    <mergeCell ref="L80:M80"/>
    <mergeCell ref="N80:Q80"/>
    <mergeCell ref="R80:T80"/>
    <mergeCell ref="U80:X80"/>
    <mergeCell ref="AW78:AZ78"/>
    <mergeCell ref="B79:F79"/>
    <mergeCell ref="G79:K79"/>
    <mergeCell ref="L79:M79"/>
    <mergeCell ref="N79:Q79"/>
    <mergeCell ref="R79:T79"/>
    <mergeCell ref="U79:X79"/>
    <mergeCell ref="Y79:AC79"/>
    <mergeCell ref="AD79:AH79"/>
    <mergeCell ref="AI79:AK79"/>
    <mergeCell ref="Y78:AC78"/>
    <mergeCell ref="AD78:AH78"/>
    <mergeCell ref="AI78:AK78"/>
    <mergeCell ref="AL78:AO78"/>
    <mergeCell ref="AP78:AR78"/>
    <mergeCell ref="AS78:AV78"/>
    <mergeCell ref="AL77:AO77"/>
    <mergeCell ref="AP77:AR77"/>
    <mergeCell ref="AS77:AV77"/>
    <mergeCell ref="AW77:AZ77"/>
    <mergeCell ref="B78:F78"/>
    <mergeCell ref="G78:K78"/>
    <mergeCell ref="L78:M78"/>
    <mergeCell ref="N78:Q78"/>
    <mergeCell ref="R78:T78"/>
    <mergeCell ref="U78:X78"/>
    <mergeCell ref="AW76:AZ76"/>
    <mergeCell ref="B77:F77"/>
    <mergeCell ref="G77:K77"/>
    <mergeCell ref="L77:M77"/>
    <mergeCell ref="N77:Q77"/>
    <mergeCell ref="R77:T77"/>
    <mergeCell ref="U77:X77"/>
    <mergeCell ref="Y77:AC77"/>
    <mergeCell ref="AD77:AH77"/>
    <mergeCell ref="AI77:AK77"/>
    <mergeCell ref="Y76:AC76"/>
    <mergeCell ref="AD76:AH76"/>
    <mergeCell ref="AI76:AK76"/>
    <mergeCell ref="AL76:AO76"/>
    <mergeCell ref="AP76:AR76"/>
    <mergeCell ref="AS76:AV76"/>
    <mergeCell ref="AL75:AO75"/>
    <mergeCell ref="AP75:AR75"/>
    <mergeCell ref="AS75:AV75"/>
    <mergeCell ref="AW75:AZ75"/>
    <mergeCell ref="B76:F76"/>
    <mergeCell ref="G76:K76"/>
    <mergeCell ref="L76:M76"/>
    <mergeCell ref="N76:Q76"/>
    <mergeCell ref="R76:T76"/>
    <mergeCell ref="U76:X76"/>
    <mergeCell ref="AW74:AZ74"/>
    <mergeCell ref="B75:F75"/>
    <mergeCell ref="G75:K75"/>
    <mergeCell ref="L75:M75"/>
    <mergeCell ref="N75:Q75"/>
    <mergeCell ref="R75:T75"/>
    <mergeCell ref="U75:X75"/>
    <mergeCell ref="Y75:AC75"/>
    <mergeCell ref="AD75:AH75"/>
    <mergeCell ref="AI75:AK75"/>
    <mergeCell ref="Y74:AC74"/>
    <mergeCell ref="AD74:AH74"/>
    <mergeCell ref="AI74:AK74"/>
    <mergeCell ref="AL74:AO74"/>
    <mergeCell ref="AP74:AR74"/>
    <mergeCell ref="AS74:AV74"/>
    <mergeCell ref="AL73:AO73"/>
    <mergeCell ref="AP73:AR73"/>
    <mergeCell ref="AS73:AV73"/>
    <mergeCell ref="AW73:AZ73"/>
    <mergeCell ref="B74:F74"/>
    <mergeCell ref="G74:K74"/>
    <mergeCell ref="L74:M74"/>
    <mergeCell ref="N74:Q74"/>
    <mergeCell ref="R74:T74"/>
    <mergeCell ref="U74:X74"/>
    <mergeCell ref="AW72:AZ72"/>
    <mergeCell ref="B73:F73"/>
    <mergeCell ref="G73:K73"/>
    <mergeCell ref="L73:M73"/>
    <mergeCell ref="N73:Q73"/>
    <mergeCell ref="R73:T73"/>
    <mergeCell ref="U73:X73"/>
    <mergeCell ref="Y73:AC73"/>
    <mergeCell ref="AD73:AH73"/>
    <mergeCell ref="AI73:AK73"/>
    <mergeCell ref="Y72:AC72"/>
    <mergeCell ref="AD72:AH72"/>
    <mergeCell ref="AI72:AK72"/>
    <mergeCell ref="AL72:AO72"/>
    <mergeCell ref="AP72:AR72"/>
    <mergeCell ref="AS72:AV72"/>
    <mergeCell ref="AL71:AO71"/>
    <mergeCell ref="AP71:AR71"/>
    <mergeCell ref="AS71:AV71"/>
    <mergeCell ref="AW71:AZ71"/>
    <mergeCell ref="B72:F72"/>
    <mergeCell ref="G72:K72"/>
    <mergeCell ref="L72:M72"/>
    <mergeCell ref="N72:Q72"/>
    <mergeCell ref="R72:T72"/>
    <mergeCell ref="U72:X72"/>
    <mergeCell ref="AW70:AZ70"/>
    <mergeCell ref="B71:F71"/>
    <mergeCell ref="G71:K71"/>
    <mergeCell ref="L71:M71"/>
    <mergeCell ref="N71:Q71"/>
    <mergeCell ref="R71:T71"/>
    <mergeCell ref="U71:X71"/>
    <mergeCell ref="Y71:AC71"/>
    <mergeCell ref="AD71:AH71"/>
    <mergeCell ref="AI71:AK71"/>
    <mergeCell ref="Y70:AC70"/>
    <mergeCell ref="AD70:AH70"/>
    <mergeCell ref="AI70:AK70"/>
    <mergeCell ref="AL70:AO70"/>
    <mergeCell ref="AP70:AR70"/>
    <mergeCell ref="AS70:AV70"/>
    <mergeCell ref="AL69:AO69"/>
    <mergeCell ref="AP69:AR69"/>
    <mergeCell ref="AS69:AV69"/>
    <mergeCell ref="AW69:AZ69"/>
    <mergeCell ref="B70:F70"/>
    <mergeCell ref="G70:K70"/>
    <mergeCell ref="L70:M70"/>
    <mergeCell ref="N70:Q70"/>
    <mergeCell ref="R70:T70"/>
    <mergeCell ref="U70:X70"/>
    <mergeCell ref="AW68:AZ68"/>
    <mergeCell ref="B69:F69"/>
    <mergeCell ref="G69:K69"/>
    <mergeCell ref="L69:M69"/>
    <mergeCell ref="N69:Q69"/>
    <mergeCell ref="R69:T69"/>
    <mergeCell ref="U69:X69"/>
    <mergeCell ref="Y69:AC69"/>
    <mergeCell ref="AD69:AH69"/>
    <mergeCell ref="AI69:AK69"/>
    <mergeCell ref="Y68:AC68"/>
    <mergeCell ref="AD68:AH68"/>
    <mergeCell ref="AI68:AK68"/>
    <mergeCell ref="AL68:AO68"/>
    <mergeCell ref="AP68:AR68"/>
    <mergeCell ref="AS68:AV68"/>
    <mergeCell ref="AL67:AO67"/>
    <mergeCell ref="AP67:AR67"/>
    <mergeCell ref="AS67:AV67"/>
    <mergeCell ref="AW67:AZ67"/>
    <mergeCell ref="B68:F68"/>
    <mergeCell ref="G68:K68"/>
    <mergeCell ref="L68:M68"/>
    <mergeCell ref="N68:Q68"/>
    <mergeCell ref="R68:T68"/>
    <mergeCell ref="U68:X68"/>
    <mergeCell ref="AW66:AZ66"/>
    <mergeCell ref="B67:F67"/>
    <mergeCell ref="G67:K67"/>
    <mergeCell ref="L67:M67"/>
    <mergeCell ref="N67:Q67"/>
    <mergeCell ref="R67:T67"/>
    <mergeCell ref="U67:X67"/>
    <mergeCell ref="Y67:AC67"/>
    <mergeCell ref="AD67:AH67"/>
    <mergeCell ref="AI67:AK67"/>
    <mergeCell ref="Y66:AC66"/>
    <mergeCell ref="AD66:AH66"/>
    <mergeCell ref="AI66:AK66"/>
    <mergeCell ref="AL66:AO66"/>
    <mergeCell ref="AP66:AR66"/>
    <mergeCell ref="AS66:AV66"/>
    <mergeCell ref="B66:F66"/>
    <mergeCell ref="G66:K66"/>
    <mergeCell ref="L66:M66"/>
    <mergeCell ref="N66:Q66"/>
    <mergeCell ref="R66:T66"/>
    <mergeCell ref="U66:X66"/>
    <mergeCell ref="Y55:AC55"/>
    <mergeCell ref="AD55:AH55"/>
    <mergeCell ref="AS55:AV55"/>
    <mergeCell ref="AW55:AZ55"/>
    <mergeCell ref="AS54:AV54"/>
    <mergeCell ref="AP55:AR55"/>
    <mergeCell ref="AL54:AO54"/>
    <mergeCell ref="AP54:AR54"/>
    <mergeCell ref="AW47:AZ47"/>
    <mergeCell ref="L49:M49"/>
    <mergeCell ref="N49:Q49"/>
    <mergeCell ref="R49:T49"/>
    <mergeCell ref="U49:X49"/>
    <mergeCell ref="Y49:AC49"/>
    <mergeCell ref="AD49:AH49"/>
    <mergeCell ref="AI49:AK49"/>
    <mergeCell ref="AL49:AO49"/>
    <mergeCell ref="AP49:AR49"/>
    <mergeCell ref="Y47:AC47"/>
    <mergeCell ref="AD47:AH47"/>
    <mergeCell ref="AI47:AK47"/>
    <mergeCell ref="AL47:AO47"/>
    <mergeCell ref="AP47:AR47"/>
    <mergeCell ref="AS47:AV47"/>
    <mergeCell ref="AL46:AO46"/>
    <mergeCell ref="AP46:AR46"/>
    <mergeCell ref="AS46:AV46"/>
    <mergeCell ref="AW46:AZ46"/>
    <mergeCell ref="B47:F47"/>
    <mergeCell ref="G47:K47"/>
    <mergeCell ref="L47:M47"/>
    <mergeCell ref="N47:Q47"/>
    <mergeCell ref="R47:T47"/>
    <mergeCell ref="U47:X47"/>
    <mergeCell ref="AW45:AZ45"/>
    <mergeCell ref="B46:F46"/>
    <mergeCell ref="G46:K46"/>
    <mergeCell ref="L46:M46"/>
    <mergeCell ref="N46:Q46"/>
    <mergeCell ref="R46:T46"/>
    <mergeCell ref="U46:X46"/>
    <mergeCell ref="Y46:AC46"/>
    <mergeCell ref="AD46:AH46"/>
    <mergeCell ref="AI46:AK46"/>
    <mergeCell ref="Y45:AC45"/>
    <mergeCell ref="AD45:AH45"/>
    <mergeCell ref="AI45:AK45"/>
    <mergeCell ref="AL45:AO45"/>
    <mergeCell ref="AP45:AR45"/>
    <mergeCell ref="AS45:AV45"/>
    <mergeCell ref="AL44:AO44"/>
    <mergeCell ref="AP44:AR44"/>
    <mergeCell ref="AS44:AV44"/>
    <mergeCell ref="AW44:AZ44"/>
    <mergeCell ref="B45:F45"/>
    <mergeCell ref="G45:K45"/>
    <mergeCell ref="L45:M45"/>
    <mergeCell ref="N45:Q45"/>
    <mergeCell ref="R45:T45"/>
    <mergeCell ref="U45:X45"/>
    <mergeCell ref="AW43:AZ43"/>
    <mergeCell ref="B44:F44"/>
    <mergeCell ref="G44:K44"/>
    <mergeCell ref="L44:M44"/>
    <mergeCell ref="N44:Q44"/>
    <mergeCell ref="R44:T44"/>
    <mergeCell ref="U44:X44"/>
    <mergeCell ref="Y44:AC44"/>
    <mergeCell ref="AD44:AH44"/>
    <mergeCell ref="AI44:AK44"/>
    <mergeCell ref="Y43:AC43"/>
    <mergeCell ref="AD43:AH43"/>
    <mergeCell ref="AI43:AK43"/>
    <mergeCell ref="AL43:AO43"/>
    <mergeCell ref="AP43:AR43"/>
    <mergeCell ref="AS43:AV43"/>
    <mergeCell ref="AL42:AO42"/>
    <mergeCell ref="AP42:AR42"/>
    <mergeCell ref="AS42:AV42"/>
    <mergeCell ref="AW42:AZ42"/>
    <mergeCell ref="B43:F43"/>
    <mergeCell ref="G43:K43"/>
    <mergeCell ref="L43:M43"/>
    <mergeCell ref="N43:Q43"/>
    <mergeCell ref="R43:T43"/>
    <mergeCell ref="U43:X43"/>
    <mergeCell ref="AW41:AZ41"/>
    <mergeCell ref="B42:F42"/>
    <mergeCell ref="G42:K42"/>
    <mergeCell ref="L42:M42"/>
    <mergeCell ref="N42:Q42"/>
    <mergeCell ref="R42:T42"/>
    <mergeCell ref="U42:X42"/>
    <mergeCell ref="Y42:AC42"/>
    <mergeCell ref="AD42:AH42"/>
    <mergeCell ref="AI42:AK42"/>
    <mergeCell ref="Y41:AC41"/>
    <mergeCell ref="AD41:AH41"/>
    <mergeCell ref="AI41:AK41"/>
    <mergeCell ref="AL41:AO41"/>
    <mergeCell ref="AP41:AR41"/>
    <mergeCell ref="AS41:AV41"/>
    <mergeCell ref="AL40:AO40"/>
    <mergeCell ref="AP40:AR40"/>
    <mergeCell ref="AS40:AV40"/>
    <mergeCell ref="AW40:AZ40"/>
    <mergeCell ref="B41:F41"/>
    <mergeCell ref="G41:K41"/>
    <mergeCell ref="L41:M41"/>
    <mergeCell ref="N41:Q41"/>
    <mergeCell ref="R41:T41"/>
    <mergeCell ref="U41:X41"/>
    <mergeCell ref="AP39:AR39"/>
    <mergeCell ref="AS39:AV39"/>
    <mergeCell ref="AW39:AZ39"/>
    <mergeCell ref="B40:F40"/>
    <mergeCell ref="G40:K40"/>
    <mergeCell ref="L40:M40"/>
    <mergeCell ref="N40:Q40"/>
    <mergeCell ref="R40:T40"/>
    <mergeCell ref="U40:X40"/>
    <mergeCell ref="Y40:AC40"/>
    <mergeCell ref="Y53:AC53"/>
    <mergeCell ref="AD53:AH53"/>
    <mergeCell ref="B39:F39"/>
    <mergeCell ref="G39:K39"/>
    <mergeCell ref="L39:M39"/>
    <mergeCell ref="N39:Q39"/>
    <mergeCell ref="R39:T39"/>
    <mergeCell ref="Y51:AC51"/>
    <mergeCell ref="AD51:AH51"/>
    <mergeCell ref="AD50:AH50"/>
    <mergeCell ref="U55:X55"/>
    <mergeCell ref="Y39:AC39"/>
    <mergeCell ref="AD39:AH39"/>
    <mergeCell ref="AI39:AK39"/>
    <mergeCell ref="AI55:AK55"/>
    <mergeCell ref="AL55:AO55"/>
    <mergeCell ref="U39:X39"/>
    <mergeCell ref="AL39:AO39"/>
    <mergeCell ref="AD40:AH40"/>
    <mergeCell ref="AI40:AK40"/>
    <mergeCell ref="U54:X54"/>
    <mergeCell ref="Y54:AC54"/>
    <mergeCell ref="AD54:AH54"/>
    <mergeCell ref="AI54:AK54"/>
    <mergeCell ref="AW54:AZ54"/>
    <mergeCell ref="B55:F55"/>
    <mergeCell ref="G55:K55"/>
    <mergeCell ref="L55:M55"/>
    <mergeCell ref="N55:Q55"/>
    <mergeCell ref="R55:T55"/>
    <mergeCell ref="AS53:AV53"/>
    <mergeCell ref="AL52:AO52"/>
    <mergeCell ref="AP52:AR52"/>
    <mergeCell ref="AS52:AV52"/>
    <mergeCell ref="AW53:AZ53"/>
    <mergeCell ref="B54:F54"/>
    <mergeCell ref="G54:K54"/>
    <mergeCell ref="L54:M54"/>
    <mergeCell ref="N54:Q54"/>
    <mergeCell ref="R54:T54"/>
    <mergeCell ref="AW52:AZ52"/>
    <mergeCell ref="B53:F53"/>
    <mergeCell ref="G53:K53"/>
    <mergeCell ref="L53:M53"/>
    <mergeCell ref="N53:Q53"/>
    <mergeCell ref="R53:T53"/>
    <mergeCell ref="U53:X53"/>
    <mergeCell ref="AI53:AK53"/>
    <mergeCell ref="AL53:AO53"/>
    <mergeCell ref="AP53:AR53"/>
    <mergeCell ref="AW51:AZ51"/>
    <mergeCell ref="B52:F52"/>
    <mergeCell ref="G52:K52"/>
    <mergeCell ref="L52:M52"/>
    <mergeCell ref="N52:Q52"/>
    <mergeCell ref="R52:T52"/>
    <mergeCell ref="U52:X52"/>
    <mergeCell ref="Y52:AC52"/>
    <mergeCell ref="AD52:AH52"/>
    <mergeCell ref="AI52:AK52"/>
    <mergeCell ref="AI51:AK51"/>
    <mergeCell ref="AL51:AO51"/>
    <mergeCell ref="AP51:AR51"/>
    <mergeCell ref="AS51:AV51"/>
    <mergeCell ref="B51:F51"/>
    <mergeCell ref="G51:K51"/>
    <mergeCell ref="L51:M51"/>
    <mergeCell ref="N51:Q51"/>
    <mergeCell ref="R51:T51"/>
    <mergeCell ref="U51:X51"/>
    <mergeCell ref="AL50:AO50"/>
    <mergeCell ref="AP50:AR50"/>
    <mergeCell ref="AS50:AV50"/>
    <mergeCell ref="AW50:AZ50"/>
    <mergeCell ref="AW48:AZ48"/>
    <mergeCell ref="AL48:AO48"/>
    <mergeCell ref="AP48:AR48"/>
    <mergeCell ref="AS48:AV48"/>
    <mergeCell ref="AS49:AV49"/>
    <mergeCell ref="AW49:AZ49"/>
    <mergeCell ref="B49:F49"/>
    <mergeCell ref="G49:K49"/>
    <mergeCell ref="B50:F50"/>
    <mergeCell ref="G50:K50"/>
    <mergeCell ref="L50:M50"/>
    <mergeCell ref="N50:Q50"/>
    <mergeCell ref="R50:T50"/>
    <mergeCell ref="U50:X50"/>
    <mergeCell ref="Y50:AC50"/>
    <mergeCell ref="Y48:AC48"/>
    <mergeCell ref="AD48:AH48"/>
    <mergeCell ref="AI48:AK48"/>
    <mergeCell ref="AI50:AK50"/>
    <mergeCell ref="B48:F48"/>
    <mergeCell ref="G48:K48"/>
    <mergeCell ref="L48:M48"/>
    <mergeCell ref="N48:Q48"/>
    <mergeCell ref="R48:T48"/>
    <mergeCell ref="U48:X48"/>
    <mergeCell ref="AW103:AZ103"/>
    <mergeCell ref="Y103:AC103"/>
    <mergeCell ref="AD103:AH103"/>
    <mergeCell ref="AI103:AK103"/>
    <mergeCell ref="AL103:AO103"/>
    <mergeCell ref="AP103:AR103"/>
    <mergeCell ref="AS103:AV103"/>
    <mergeCell ref="AL99:AO99"/>
    <mergeCell ref="AP99:AR99"/>
    <mergeCell ref="AS99:AV99"/>
    <mergeCell ref="AW99:AZ99"/>
    <mergeCell ref="B103:F103"/>
    <mergeCell ref="G103:K103"/>
    <mergeCell ref="L103:M103"/>
    <mergeCell ref="N103:Q103"/>
    <mergeCell ref="R103:T103"/>
    <mergeCell ref="U103:X103"/>
    <mergeCell ref="AW107:AZ107"/>
    <mergeCell ref="B99:F99"/>
    <mergeCell ref="G99:K99"/>
    <mergeCell ref="L99:M99"/>
    <mergeCell ref="N99:Q99"/>
    <mergeCell ref="R99:T99"/>
    <mergeCell ref="U99:X99"/>
    <mergeCell ref="Y99:AC99"/>
    <mergeCell ref="AD99:AH99"/>
    <mergeCell ref="AI99:AK99"/>
    <mergeCell ref="Y107:AC107"/>
    <mergeCell ref="AD107:AH107"/>
    <mergeCell ref="AI107:AK107"/>
    <mergeCell ref="AL107:AO107"/>
    <mergeCell ref="AP107:AR107"/>
    <mergeCell ref="AS107:AV107"/>
    <mergeCell ref="B107:F107"/>
    <mergeCell ref="G107:K107"/>
    <mergeCell ref="L107:M107"/>
    <mergeCell ref="N107:Q107"/>
    <mergeCell ref="R107:T107"/>
    <mergeCell ref="U107:X107"/>
    <mergeCell ref="AD106:AH106"/>
    <mergeCell ref="AI106:AK106"/>
    <mergeCell ref="AL106:AO106"/>
    <mergeCell ref="AP106:AR106"/>
    <mergeCell ref="AS106:AV106"/>
    <mergeCell ref="AW106:AZ106"/>
    <mergeCell ref="AP102:AR102"/>
    <mergeCell ref="AS102:AV102"/>
    <mergeCell ref="AW102:AZ102"/>
    <mergeCell ref="B106:F106"/>
    <mergeCell ref="G106:K106"/>
    <mergeCell ref="L106:M106"/>
    <mergeCell ref="N106:Q106"/>
    <mergeCell ref="R106:T106"/>
    <mergeCell ref="U106:X106"/>
    <mergeCell ref="Y106:AC106"/>
    <mergeCell ref="AW105:AZ105"/>
    <mergeCell ref="B102:F102"/>
    <mergeCell ref="G102:K102"/>
    <mergeCell ref="L102:M102"/>
    <mergeCell ref="N102:Q102"/>
    <mergeCell ref="R102:T102"/>
    <mergeCell ref="U102:X102"/>
    <mergeCell ref="Y102:AC102"/>
    <mergeCell ref="AD102:AH102"/>
    <mergeCell ref="AI102:AK102"/>
    <mergeCell ref="Y105:AC105"/>
    <mergeCell ref="AD105:AH105"/>
    <mergeCell ref="AI105:AK105"/>
    <mergeCell ref="AL105:AO105"/>
    <mergeCell ref="AP105:AR105"/>
    <mergeCell ref="AS105:AV105"/>
    <mergeCell ref="AL98:AO98"/>
    <mergeCell ref="AP98:AR98"/>
    <mergeCell ref="AS98:AV98"/>
    <mergeCell ref="AW98:AZ98"/>
    <mergeCell ref="B105:F105"/>
    <mergeCell ref="G105:K105"/>
    <mergeCell ref="L105:M105"/>
    <mergeCell ref="N105:Q105"/>
    <mergeCell ref="R105:T105"/>
    <mergeCell ref="U105:X105"/>
    <mergeCell ref="AW97:AZ97"/>
    <mergeCell ref="B98:F98"/>
    <mergeCell ref="G98:K98"/>
    <mergeCell ref="L98:M98"/>
    <mergeCell ref="N98:Q98"/>
    <mergeCell ref="R98:T98"/>
    <mergeCell ref="U98:X98"/>
    <mergeCell ref="Y98:AC98"/>
    <mergeCell ref="AD98:AH98"/>
    <mergeCell ref="AI98:AK98"/>
    <mergeCell ref="Y97:AC97"/>
    <mergeCell ref="AD97:AH97"/>
    <mergeCell ref="AI97:AK97"/>
    <mergeCell ref="AL97:AO97"/>
    <mergeCell ref="AP97:AR97"/>
    <mergeCell ref="AS97:AV97"/>
    <mergeCell ref="B97:F97"/>
    <mergeCell ref="G97:K97"/>
    <mergeCell ref="L97:M97"/>
    <mergeCell ref="N97:Q97"/>
    <mergeCell ref="R97:T97"/>
    <mergeCell ref="U97:X97"/>
    <mergeCell ref="AD96:AH96"/>
    <mergeCell ref="AI96:AK96"/>
    <mergeCell ref="AL96:AO96"/>
    <mergeCell ref="AP96:AR96"/>
    <mergeCell ref="AS96:AV96"/>
    <mergeCell ref="AW96:AZ96"/>
    <mergeCell ref="AP104:AR104"/>
    <mergeCell ref="AS104:AV104"/>
    <mergeCell ref="AW104:AZ104"/>
    <mergeCell ref="B96:F96"/>
    <mergeCell ref="G96:K96"/>
    <mergeCell ref="L96:M96"/>
    <mergeCell ref="N96:Q96"/>
    <mergeCell ref="R96:T96"/>
    <mergeCell ref="U96:X96"/>
    <mergeCell ref="Y96:AC96"/>
    <mergeCell ref="B104:F104"/>
    <mergeCell ref="G104:K104"/>
    <mergeCell ref="L104:M104"/>
    <mergeCell ref="N104:Q104"/>
    <mergeCell ref="R104:T104"/>
    <mergeCell ref="U104:X104"/>
    <mergeCell ref="Y104:AC104"/>
    <mergeCell ref="AD104:AH104"/>
    <mergeCell ref="AI104:AK104"/>
    <mergeCell ref="AD101:AH101"/>
    <mergeCell ref="AI101:AK101"/>
    <mergeCell ref="AL101:AO101"/>
    <mergeCell ref="AL104:AO104"/>
    <mergeCell ref="AL102:AO102"/>
    <mergeCell ref="AP101:AR101"/>
    <mergeCell ref="AS101:AV101"/>
    <mergeCell ref="AW101:AZ101"/>
    <mergeCell ref="AV119:AZ119"/>
    <mergeCell ref="AV118:AZ118"/>
    <mergeCell ref="AG118:AK118"/>
    <mergeCell ref="AV115:AZ115"/>
    <mergeCell ref="AV114:AZ114"/>
    <mergeCell ref="AD108:AH108"/>
    <mergeCell ref="AI108:AK108"/>
    <mergeCell ref="B93:F93"/>
    <mergeCell ref="G93:K93"/>
    <mergeCell ref="L93:M93"/>
    <mergeCell ref="N93:Q93"/>
    <mergeCell ref="R93:T93"/>
    <mergeCell ref="AV127:AZ127"/>
    <mergeCell ref="AV126:AZ126"/>
    <mergeCell ref="AG126:AK126"/>
    <mergeCell ref="AV123:AZ123"/>
    <mergeCell ref="AV122:AZ122"/>
    <mergeCell ref="AV137:AZ137"/>
    <mergeCell ref="AG137:AK137"/>
    <mergeCell ref="AV134:AZ134"/>
    <mergeCell ref="AV133:AZ133"/>
    <mergeCell ref="AG133:AK133"/>
    <mergeCell ref="AL123:AP123"/>
    <mergeCell ref="AQ123:AU123"/>
    <mergeCell ref="AL124:AP124"/>
    <mergeCell ref="AQ124:AU124"/>
    <mergeCell ref="AV124:AZ124"/>
    <mergeCell ref="AQ149:AZ149"/>
    <mergeCell ref="AB149:AN149"/>
    <mergeCell ref="AQ148:AZ148"/>
    <mergeCell ref="AV143:AZ143"/>
    <mergeCell ref="AV142:AZ142"/>
    <mergeCell ref="AV141:AZ141"/>
    <mergeCell ref="AG141:AK141"/>
    <mergeCell ref="AL142:AP142"/>
    <mergeCell ref="AQ142:AU142"/>
    <mergeCell ref="AQ143:AU143"/>
    <mergeCell ref="B1:AZ1"/>
    <mergeCell ref="A2:AZ2"/>
    <mergeCell ref="L4:AZ4"/>
    <mergeCell ref="L5:AZ5"/>
    <mergeCell ref="AI65:AK65"/>
    <mergeCell ref="AL65:AO65"/>
    <mergeCell ref="AD65:AH65"/>
    <mergeCell ref="L6:AZ6"/>
    <mergeCell ref="B9:AS9"/>
    <mergeCell ref="B11:N14"/>
    <mergeCell ref="O11:P14"/>
    <mergeCell ref="Q11:AZ11"/>
    <mergeCell ref="Q12:AB13"/>
    <mergeCell ref="AC12:AZ12"/>
    <mergeCell ref="AC13:AN13"/>
    <mergeCell ref="AO13:AZ13"/>
    <mergeCell ref="Q14:T14"/>
    <mergeCell ref="U14:X14"/>
    <mergeCell ref="Y14:AB14"/>
    <mergeCell ref="AC14:AF14"/>
    <mergeCell ref="AG14:AJ14"/>
    <mergeCell ref="AK14:AN14"/>
    <mergeCell ref="AO14:AR14"/>
    <mergeCell ref="AS14:AV14"/>
    <mergeCell ref="AW14:AZ14"/>
    <mergeCell ref="B15:N15"/>
    <mergeCell ref="O15:P15"/>
    <mergeCell ref="Q15:T15"/>
    <mergeCell ref="U15:X15"/>
    <mergeCell ref="Y15:AB15"/>
    <mergeCell ref="AC15:AF15"/>
    <mergeCell ref="AG15:AJ15"/>
    <mergeCell ref="AK15:AN15"/>
    <mergeCell ref="AO15:AR15"/>
    <mergeCell ref="AS15:AV15"/>
    <mergeCell ref="AW15:AZ15"/>
    <mergeCell ref="B16:N16"/>
    <mergeCell ref="O16:P16"/>
    <mergeCell ref="Q16:T16"/>
    <mergeCell ref="U16:X16"/>
    <mergeCell ref="Y16:AB16"/>
    <mergeCell ref="AC16:AF16"/>
    <mergeCell ref="AG16:AJ16"/>
    <mergeCell ref="AO16:AR16"/>
    <mergeCell ref="AS16:AV16"/>
    <mergeCell ref="AW16:AZ16"/>
    <mergeCell ref="B17:N17"/>
    <mergeCell ref="O17:P17"/>
    <mergeCell ref="Q17:T17"/>
    <mergeCell ref="U17:X17"/>
    <mergeCell ref="Y17:AB17"/>
    <mergeCell ref="AC17:AF17"/>
    <mergeCell ref="AO17:AR17"/>
    <mergeCell ref="B18:N18"/>
    <mergeCell ref="O18:P18"/>
    <mergeCell ref="Q18:T18"/>
    <mergeCell ref="U18:X18"/>
    <mergeCell ref="Y18:AB18"/>
    <mergeCell ref="AK16:AN16"/>
    <mergeCell ref="AC18:AF18"/>
    <mergeCell ref="AG17:AJ17"/>
    <mergeCell ref="AK17:AN17"/>
    <mergeCell ref="AS17:AV17"/>
    <mergeCell ref="AW17:AZ17"/>
    <mergeCell ref="AG18:AJ18"/>
    <mergeCell ref="AK18:AN18"/>
    <mergeCell ref="AO18:AR18"/>
    <mergeCell ref="Q19:T19"/>
    <mergeCell ref="U19:X19"/>
    <mergeCell ref="Y19:AB19"/>
    <mergeCell ref="AC19:AF19"/>
    <mergeCell ref="AS18:AV18"/>
    <mergeCell ref="AW18:AZ18"/>
    <mergeCell ref="AC23:AZ23"/>
    <mergeCell ref="AC24:AJ25"/>
    <mergeCell ref="AK24:AR25"/>
    <mergeCell ref="AS24:AZ25"/>
    <mergeCell ref="AO19:AR19"/>
    <mergeCell ref="AS19:AV19"/>
    <mergeCell ref="AW19:AZ19"/>
    <mergeCell ref="B21:AZ21"/>
    <mergeCell ref="B19:N19"/>
    <mergeCell ref="O19:P19"/>
    <mergeCell ref="AG19:AJ19"/>
    <mergeCell ref="AK19:AN19"/>
    <mergeCell ref="B26:V26"/>
    <mergeCell ref="W26:Y26"/>
    <mergeCell ref="Z26:AB26"/>
    <mergeCell ref="AC26:AJ26"/>
    <mergeCell ref="AK26:AR26"/>
    <mergeCell ref="B23:V25"/>
    <mergeCell ref="W23:Y25"/>
    <mergeCell ref="Z23:AB25"/>
    <mergeCell ref="AS26:AZ26"/>
    <mergeCell ref="B27:V27"/>
    <mergeCell ref="W27:Y27"/>
    <mergeCell ref="Z27:AB27"/>
    <mergeCell ref="AC27:AJ27"/>
    <mergeCell ref="AK27:AR27"/>
    <mergeCell ref="AS27:AZ27"/>
    <mergeCell ref="B28:V28"/>
    <mergeCell ref="W28:Y28"/>
    <mergeCell ref="Z28:AB28"/>
    <mergeCell ref="AC28:AJ28"/>
    <mergeCell ref="AK28:AR28"/>
    <mergeCell ref="AS28:AZ28"/>
    <mergeCell ref="B29:V29"/>
    <mergeCell ref="W29:Y29"/>
    <mergeCell ref="Z29:AB29"/>
    <mergeCell ref="AC29:AJ29"/>
    <mergeCell ref="AK29:AR29"/>
    <mergeCell ref="AS29:AZ29"/>
    <mergeCell ref="B31:AZ31"/>
    <mergeCell ref="B32:AZ32"/>
    <mergeCell ref="B34:F37"/>
    <mergeCell ref="G34:K37"/>
    <mergeCell ref="L34:M37"/>
    <mergeCell ref="N34:Q37"/>
    <mergeCell ref="R34:AV34"/>
    <mergeCell ref="AW34:AZ37"/>
    <mergeCell ref="R35:T37"/>
    <mergeCell ref="U35:AV35"/>
    <mergeCell ref="U36:X37"/>
    <mergeCell ref="Y36:AC37"/>
    <mergeCell ref="AD36:AH37"/>
    <mergeCell ref="AI36:AO36"/>
    <mergeCell ref="AP36:AV36"/>
    <mergeCell ref="AI37:AK37"/>
    <mergeCell ref="AL37:AO37"/>
    <mergeCell ref="AP37:AR37"/>
    <mergeCell ref="AS37:AV37"/>
    <mergeCell ref="B38:F38"/>
    <mergeCell ref="G38:K38"/>
    <mergeCell ref="L38:M38"/>
    <mergeCell ref="N38:Q38"/>
    <mergeCell ref="R38:T38"/>
    <mergeCell ref="U38:X38"/>
    <mergeCell ref="Y38:AC38"/>
    <mergeCell ref="AD38:AH38"/>
    <mergeCell ref="AI38:AK38"/>
    <mergeCell ref="AL38:AO38"/>
    <mergeCell ref="AP38:AR38"/>
    <mergeCell ref="AS38:AV38"/>
    <mergeCell ref="AW38:AZ38"/>
    <mergeCell ref="B56:K56"/>
    <mergeCell ref="L56:M56"/>
    <mergeCell ref="N56:Q56"/>
    <mergeCell ref="R56:T56"/>
    <mergeCell ref="U56:X56"/>
    <mergeCell ref="Y56:AC56"/>
    <mergeCell ref="AD56:AH56"/>
    <mergeCell ref="AI56:AK56"/>
    <mergeCell ref="AL56:AO56"/>
    <mergeCell ref="AP56:AR56"/>
    <mergeCell ref="AS56:AV56"/>
    <mergeCell ref="AW56:AZ56"/>
    <mergeCell ref="B58:BF58"/>
    <mergeCell ref="B60:F63"/>
    <mergeCell ref="G60:K63"/>
    <mergeCell ref="L60:M63"/>
    <mergeCell ref="N60:Q63"/>
    <mergeCell ref="R60:AV60"/>
    <mergeCell ref="AW60:AZ63"/>
    <mergeCell ref="R61:T63"/>
    <mergeCell ref="U61:AV61"/>
    <mergeCell ref="U62:X63"/>
    <mergeCell ref="Y62:AC63"/>
    <mergeCell ref="AD62:AH63"/>
    <mergeCell ref="AI62:AO62"/>
    <mergeCell ref="AP62:AV62"/>
    <mergeCell ref="AI63:AK63"/>
    <mergeCell ref="AL63:AO63"/>
    <mergeCell ref="AP63:AR63"/>
    <mergeCell ref="AS63:AV63"/>
    <mergeCell ref="B64:F64"/>
    <mergeCell ref="G64:K64"/>
    <mergeCell ref="L64:M64"/>
    <mergeCell ref="N64:Q64"/>
    <mergeCell ref="R64:T64"/>
    <mergeCell ref="U64:X64"/>
    <mergeCell ref="Y64:AC64"/>
    <mergeCell ref="AD64:AH64"/>
    <mergeCell ref="AI64:AK64"/>
    <mergeCell ref="AL64:AO64"/>
    <mergeCell ref="AP64:AR64"/>
    <mergeCell ref="AS64:AV64"/>
    <mergeCell ref="AW64:AZ64"/>
    <mergeCell ref="B83:K83"/>
    <mergeCell ref="L83:M83"/>
    <mergeCell ref="N83:Q83"/>
    <mergeCell ref="R83:T83"/>
    <mergeCell ref="U83:X83"/>
    <mergeCell ref="Y83:AC83"/>
    <mergeCell ref="AD83:AH83"/>
    <mergeCell ref="AI83:AK83"/>
    <mergeCell ref="AL83:AO83"/>
    <mergeCell ref="AP83:AR83"/>
    <mergeCell ref="AS83:AV83"/>
    <mergeCell ref="AW83:AZ83"/>
    <mergeCell ref="B85:BF85"/>
    <mergeCell ref="B87:F89"/>
    <mergeCell ref="G87:K89"/>
    <mergeCell ref="L87:M89"/>
    <mergeCell ref="N87:Q89"/>
    <mergeCell ref="R87:AV87"/>
    <mergeCell ref="AW87:AZ89"/>
    <mergeCell ref="R88:T89"/>
    <mergeCell ref="U88:AV88"/>
    <mergeCell ref="U89:X89"/>
    <mergeCell ref="Y89:AC89"/>
    <mergeCell ref="AD89:AH89"/>
    <mergeCell ref="AI89:AO89"/>
    <mergeCell ref="AP89:AV89"/>
    <mergeCell ref="U93:X93"/>
    <mergeCell ref="Y93:AC93"/>
    <mergeCell ref="AD93:AH93"/>
    <mergeCell ref="AI93:AK93"/>
    <mergeCell ref="AL93:AO93"/>
    <mergeCell ref="AP93:AR93"/>
    <mergeCell ref="B90:F90"/>
    <mergeCell ref="G90:K90"/>
    <mergeCell ref="L90:M90"/>
    <mergeCell ref="N90:Q90"/>
    <mergeCell ref="R90:T90"/>
    <mergeCell ref="U90:X90"/>
    <mergeCell ref="Y90:AC90"/>
    <mergeCell ref="AD90:AH90"/>
    <mergeCell ref="AI90:AK90"/>
    <mergeCell ref="AL90:AO90"/>
    <mergeCell ref="AP90:AR90"/>
    <mergeCell ref="AS90:AV90"/>
    <mergeCell ref="AW90:AZ90"/>
    <mergeCell ref="B91:F91"/>
    <mergeCell ref="G91:K91"/>
    <mergeCell ref="L91:M91"/>
    <mergeCell ref="N91:Q91"/>
    <mergeCell ref="R91:T91"/>
    <mergeCell ref="U91:X91"/>
    <mergeCell ref="Y91:AC91"/>
    <mergeCell ref="AD91:AH91"/>
    <mergeCell ref="AI91:AK91"/>
    <mergeCell ref="AL91:AO91"/>
    <mergeCell ref="AP91:AR91"/>
    <mergeCell ref="AS91:AV91"/>
    <mergeCell ref="AW91:AZ91"/>
    <mergeCell ref="B92:F92"/>
    <mergeCell ref="G92:K92"/>
    <mergeCell ref="L92:M92"/>
    <mergeCell ref="N92:Q92"/>
    <mergeCell ref="R92:T92"/>
    <mergeCell ref="U92:X92"/>
    <mergeCell ref="Y92:AC92"/>
    <mergeCell ref="AD92:AH92"/>
    <mergeCell ref="AI92:AK92"/>
    <mergeCell ref="AL92:AO92"/>
    <mergeCell ref="AP92:AR92"/>
    <mergeCell ref="AS92:AV92"/>
    <mergeCell ref="AW92:AZ92"/>
    <mergeCell ref="B95:F95"/>
    <mergeCell ref="G95:K95"/>
    <mergeCell ref="L95:M95"/>
    <mergeCell ref="N95:Q95"/>
    <mergeCell ref="R95:T95"/>
    <mergeCell ref="U95:X95"/>
    <mergeCell ref="Y95:AC95"/>
    <mergeCell ref="AD95:AH95"/>
    <mergeCell ref="AI95:AK95"/>
    <mergeCell ref="AL95:AO95"/>
    <mergeCell ref="AP95:AR95"/>
    <mergeCell ref="AS95:AV95"/>
    <mergeCell ref="AW95:AZ95"/>
    <mergeCell ref="B108:K108"/>
    <mergeCell ref="L108:M108"/>
    <mergeCell ref="N108:Q108"/>
    <mergeCell ref="R108:T108"/>
    <mergeCell ref="U108:X108"/>
    <mergeCell ref="Y108:AC108"/>
    <mergeCell ref="AL108:AO108"/>
    <mergeCell ref="AP108:AR108"/>
    <mergeCell ref="AS108:AV108"/>
    <mergeCell ref="AW108:AZ108"/>
    <mergeCell ref="B110:AZ110"/>
    <mergeCell ref="B111:AZ111"/>
    <mergeCell ref="B113:C114"/>
    <mergeCell ref="D113:T114"/>
    <mergeCell ref="U113:V114"/>
    <mergeCell ref="W113:AK113"/>
    <mergeCell ref="AL113:AZ113"/>
    <mergeCell ref="W114:AA114"/>
    <mergeCell ref="AB114:AF114"/>
    <mergeCell ref="AG114:AK114"/>
    <mergeCell ref="AL114:AP114"/>
    <mergeCell ref="AQ114:AU114"/>
    <mergeCell ref="B115:C115"/>
    <mergeCell ref="D115:T115"/>
    <mergeCell ref="U115:V115"/>
    <mergeCell ref="W115:AA115"/>
    <mergeCell ref="AB115:AF115"/>
    <mergeCell ref="AG115:AK115"/>
    <mergeCell ref="AL115:AP115"/>
    <mergeCell ref="AQ115:AU115"/>
    <mergeCell ref="B116:C116"/>
    <mergeCell ref="D116:T116"/>
    <mergeCell ref="U116:V116"/>
    <mergeCell ref="W116:AA116"/>
    <mergeCell ref="AB116:AF116"/>
    <mergeCell ref="AG116:AK116"/>
    <mergeCell ref="AL116:AP116"/>
    <mergeCell ref="AQ116:AU116"/>
    <mergeCell ref="AV116:AZ116"/>
    <mergeCell ref="B117:C117"/>
    <mergeCell ref="D117:T117"/>
    <mergeCell ref="U117:V117"/>
    <mergeCell ref="W117:AA117"/>
    <mergeCell ref="AB117:AF117"/>
    <mergeCell ref="AG117:AK117"/>
    <mergeCell ref="AL117:AP117"/>
    <mergeCell ref="AQ117:AU117"/>
    <mergeCell ref="AV117:AZ117"/>
    <mergeCell ref="B118:C118"/>
    <mergeCell ref="D118:T118"/>
    <mergeCell ref="U118:V118"/>
    <mergeCell ref="W118:AA118"/>
    <mergeCell ref="AB118:AF118"/>
    <mergeCell ref="AS93:AV93"/>
    <mergeCell ref="B100:F100"/>
    <mergeCell ref="G100:K100"/>
    <mergeCell ref="L100:M100"/>
    <mergeCell ref="N100:Q100"/>
    <mergeCell ref="AL118:AP118"/>
    <mergeCell ref="AQ118:AU118"/>
    <mergeCell ref="B119:C119"/>
    <mergeCell ref="D119:T119"/>
    <mergeCell ref="U119:V119"/>
    <mergeCell ref="W119:AA119"/>
    <mergeCell ref="AB119:AF119"/>
    <mergeCell ref="AG119:AK119"/>
    <mergeCell ref="AL119:AP119"/>
    <mergeCell ref="AQ119:AU119"/>
    <mergeCell ref="B120:C120"/>
    <mergeCell ref="D120:T120"/>
    <mergeCell ref="U120:V120"/>
    <mergeCell ref="W120:AA120"/>
    <mergeCell ref="AB120:AF120"/>
    <mergeCell ref="AG120:AK120"/>
    <mergeCell ref="AL120:AP120"/>
    <mergeCell ref="AQ120:AU120"/>
    <mergeCell ref="AV120:AZ120"/>
    <mergeCell ref="B121:C121"/>
    <mergeCell ref="D121:T121"/>
    <mergeCell ref="U121:V121"/>
    <mergeCell ref="W121:AA121"/>
    <mergeCell ref="AB121:AF121"/>
    <mergeCell ref="AG121:AK121"/>
    <mergeCell ref="AL121:AP121"/>
    <mergeCell ref="AQ121:AU121"/>
    <mergeCell ref="AV121:AZ121"/>
    <mergeCell ref="B122:C122"/>
    <mergeCell ref="D122:T122"/>
    <mergeCell ref="U122:V122"/>
    <mergeCell ref="W122:AA122"/>
    <mergeCell ref="AB122:AF122"/>
    <mergeCell ref="AG122:AK122"/>
    <mergeCell ref="AW93:AZ93"/>
    <mergeCell ref="R100:T100"/>
    <mergeCell ref="U100:X100"/>
    <mergeCell ref="Y100:AC100"/>
    <mergeCell ref="AD100:AH100"/>
    <mergeCell ref="AL122:AP122"/>
    <mergeCell ref="AQ122:AU122"/>
    <mergeCell ref="AI100:AK100"/>
    <mergeCell ref="AI94:AK94"/>
    <mergeCell ref="AL94:AO94"/>
    <mergeCell ref="B123:C123"/>
    <mergeCell ref="D123:T123"/>
    <mergeCell ref="U123:V123"/>
    <mergeCell ref="W123:AA123"/>
    <mergeCell ref="AB123:AF123"/>
    <mergeCell ref="AG123:AK123"/>
    <mergeCell ref="U125:V125"/>
    <mergeCell ref="W125:AA125"/>
    <mergeCell ref="AB125:AF125"/>
    <mergeCell ref="AG125:AK125"/>
    <mergeCell ref="B124:C124"/>
    <mergeCell ref="D124:T124"/>
    <mergeCell ref="U124:V124"/>
    <mergeCell ref="W124:AA124"/>
    <mergeCell ref="AB124:AF124"/>
    <mergeCell ref="AG124:AK124"/>
    <mergeCell ref="AL125:AP125"/>
    <mergeCell ref="AQ125:AU125"/>
    <mergeCell ref="AV125:AZ125"/>
    <mergeCell ref="B126:C126"/>
    <mergeCell ref="D126:T126"/>
    <mergeCell ref="U126:V126"/>
    <mergeCell ref="W126:AA126"/>
    <mergeCell ref="AB126:AF126"/>
    <mergeCell ref="B125:C125"/>
    <mergeCell ref="D125:T125"/>
    <mergeCell ref="B94:F94"/>
    <mergeCell ref="G94:K94"/>
    <mergeCell ref="L94:M94"/>
    <mergeCell ref="N94:Q94"/>
    <mergeCell ref="AL126:AP126"/>
    <mergeCell ref="AQ126:AU126"/>
    <mergeCell ref="R94:T94"/>
    <mergeCell ref="U94:X94"/>
    <mergeCell ref="Y94:AC94"/>
    <mergeCell ref="AD94:AH94"/>
    <mergeCell ref="AQ128:AU128"/>
    <mergeCell ref="B127:C127"/>
    <mergeCell ref="D127:T127"/>
    <mergeCell ref="U127:V127"/>
    <mergeCell ref="W127:AA127"/>
    <mergeCell ref="AB127:AF127"/>
    <mergeCell ref="AG127:AK127"/>
    <mergeCell ref="B128:C128"/>
    <mergeCell ref="D128:T128"/>
    <mergeCell ref="U128:V128"/>
    <mergeCell ref="W128:AA128"/>
    <mergeCell ref="AB128:AF128"/>
    <mergeCell ref="AG128:AK128"/>
    <mergeCell ref="AV128:AZ128"/>
    <mergeCell ref="B129:C129"/>
    <mergeCell ref="D129:T129"/>
    <mergeCell ref="U129:V129"/>
    <mergeCell ref="W129:AA129"/>
    <mergeCell ref="AB129:AF129"/>
    <mergeCell ref="AG129:AK129"/>
    <mergeCell ref="AQ129:AU129"/>
    <mergeCell ref="AV129:AZ129"/>
    <mergeCell ref="B130:C131"/>
    <mergeCell ref="D130:T131"/>
    <mergeCell ref="U130:V131"/>
    <mergeCell ref="W130:AK130"/>
    <mergeCell ref="AL130:AZ130"/>
    <mergeCell ref="W131:AA131"/>
    <mergeCell ref="AB131:AF131"/>
    <mergeCell ref="B132:C132"/>
    <mergeCell ref="D132:T132"/>
    <mergeCell ref="U132:V132"/>
    <mergeCell ref="W132:AA132"/>
    <mergeCell ref="AB132:AF132"/>
    <mergeCell ref="AG132:AK132"/>
    <mergeCell ref="AV132:AZ132"/>
    <mergeCell ref="D133:T133"/>
    <mergeCell ref="U133:V133"/>
    <mergeCell ref="W133:AA133"/>
    <mergeCell ref="AB133:AF133"/>
    <mergeCell ref="AG131:AK131"/>
    <mergeCell ref="AL131:AP131"/>
    <mergeCell ref="AQ131:AU131"/>
    <mergeCell ref="AV131:AZ131"/>
    <mergeCell ref="AL100:AO100"/>
    <mergeCell ref="AL133:AP133"/>
    <mergeCell ref="AP100:AR100"/>
    <mergeCell ref="AL127:AP127"/>
    <mergeCell ref="AQ127:AU127"/>
    <mergeCell ref="AL128:AP128"/>
    <mergeCell ref="AQ133:AU133"/>
    <mergeCell ref="AL132:AP132"/>
    <mergeCell ref="AQ132:AU132"/>
    <mergeCell ref="AL129:AP129"/>
    <mergeCell ref="B134:C134"/>
    <mergeCell ref="D134:T134"/>
    <mergeCell ref="U134:V134"/>
    <mergeCell ref="W134:AA134"/>
    <mergeCell ref="AB134:AF134"/>
    <mergeCell ref="AG134:AK134"/>
    <mergeCell ref="AL134:AP134"/>
    <mergeCell ref="AQ134:AU134"/>
    <mergeCell ref="B133:C133"/>
    <mergeCell ref="B135:C135"/>
    <mergeCell ref="D135:T135"/>
    <mergeCell ref="U135:V135"/>
    <mergeCell ref="W135:AA135"/>
    <mergeCell ref="AB135:AF135"/>
    <mergeCell ref="AG135:AK135"/>
    <mergeCell ref="AL135:AP135"/>
    <mergeCell ref="AQ135:AU135"/>
    <mergeCell ref="AV135:AZ135"/>
    <mergeCell ref="B136:C136"/>
    <mergeCell ref="D136:T136"/>
    <mergeCell ref="U136:V136"/>
    <mergeCell ref="W136:AA136"/>
    <mergeCell ref="AB136:AF136"/>
    <mergeCell ref="AG136:AK136"/>
    <mergeCell ref="AL136:AP136"/>
    <mergeCell ref="AB138:AF138"/>
    <mergeCell ref="AG138:AK138"/>
    <mergeCell ref="AQ136:AU136"/>
    <mergeCell ref="AV136:AZ136"/>
    <mergeCell ref="B137:C137"/>
    <mergeCell ref="D137:T137"/>
    <mergeCell ref="U137:V137"/>
    <mergeCell ref="W137:AA137"/>
    <mergeCell ref="AB137:AF137"/>
    <mergeCell ref="AV138:AZ138"/>
    <mergeCell ref="AL139:AP139"/>
    <mergeCell ref="AQ139:AU139"/>
    <mergeCell ref="AP94:AR94"/>
    <mergeCell ref="B101:F101"/>
    <mergeCell ref="AL137:AP137"/>
    <mergeCell ref="AQ137:AU137"/>
    <mergeCell ref="B138:C138"/>
    <mergeCell ref="D138:T138"/>
    <mergeCell ref="U138:V138"/>
    <mergeCell ref="W138:AA138"/>
    <mergeCell ref="AQ140:AU140"/>
    <mergeCell ref="AV140:AZ140"/>
    <mergeCell ref="AL138:AP138"/>
    <mergeCell ref="AQ138:AU138"/>
    <mergeCell ref="B139:C139"/>
    <mergeCell ref="D139:T139"/>
    <mergeCell ref="U139:V139"/>
    <mergeCell ref="W139:AA139"/>
    <mergeCell ref="AB139:AF139"/>
    <mergeCell ref="AG139:AK139"/>
    <mergeCell ref="B141:C141"/>
    <mergeCell ref="D141:T141"/>
    <mergeCell ref="U141:V141"/>
    <mergeCell ref="W141:AA141"/>
    <mergeCell ref="AB141:AF141"/>
    <mergeCell ref="AS100:AV100"/>
    <mergeCell ref="AV139:AZ139"/>
    <mergeCell ref="B140:C140"/>
    <mergeCell ref="D140:T140"/>
    <mergeCell ref="U140:V140"/>
    <mergeCell ref="AS94:AV94"/>
    <mergeCell ref="G101:K101"/>
    <mergeCell ref="L101:M101"/>
    <mergeCell ref="N101:Q101"/>
    <mergeCell ref="AL141:AP141"/>
    <mergeCell ref="AQ141:AU141"/>
    <mergeCell ref="W140:AA140"/>
    <mergeCell ref="AB140:AF140"/>
    <mergeCell ref="AG140:AK140"/>
    <mergeCell ref="AL140:AP140"/>
    <mergeCell ref="B142:C142"/>
    <mergeCell ref="D142:T142"/>
    <mergeCell ref="U142:V142"/>
    <mergeCell ref="W142:AA142"/>
    <mergeCell ref="AB142:AF142"/>
    <mergeCell ref="AG142:AK142"/>
    <mergeCell ref="J146:Y146"/>
    <mergeCell ref="AB146:AH146"/>
    <mergeCell ref="AK146:AZ146"/>
    <mergeCell ref="B143:T143"/>
    <mergeCell ref="U143:V143"/>
    <mergeCell ref="W143:AA143"/>
    <mergeCell ref="AB143:AF143"/>
    <mergeCell ref="AG143:AK143"/>
    <mergeCell ref="AL143:AP143"/>
    <mergeCell ref="D151:E151"/>
    <mergeCell ref="H151:M151"/>
    <mergeCell ref="Q151:R151"/>
    <mergeCell ref="AW100:AZ100"/>
    <mergeCell ref="C147:H147"/>
    <mergeCell ref="J147:Y147"/>
    <mergeCell ref="AB147:AH147"/>
    <mergeCell ref="AK147:AZ147"/>
    <mergeCell ref="C148:H148"/>
    <mergeCell ref="J148:Y148"/>
    <mergeCell ref="AW94:AZ94"/>
    <mergeCell ref="R101:T101"/>
    <mergeCell ref="U101:X101"/>
    <mergeCell ref="Y101:AC101"/>
    <mergeCell ref="C149:H149"/>
    <mergeCell ref="J149:Y149"/>
    <mergeCell ref="AB148:AN148"/>
    <mergeCell ref="C146:H146"/>
  </mergeCells>
  <printOptions/>
  <pageMargins left="0.31496062992125984" right="0.31496062992125984" top="0.35433070866141736" bottom="0.35433070866141736"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indexed="48"/>
  </sheetPr>
  <dimension ref="A1:BM157"/>
  <sheetViews>
    <sheetView zoomScalePageLayoutView="0" workbookViewId="0" topLeftCell="A13">
      <selection activeCell="A23" sqref="A23:IV23"/>
    </sheetView>
  </sheetViews>
  <sheetFormatPr defaultColWidth="0.875" defaultRowHeight="12.75"/>
  <cols>
    <col min="1" max="22" width="3.875" style="35" customWidth="1"/>
    <col min="23" max="23" width="4.875" style="35" customWidth="1"/>
    <col min="24" max="51" width="3.875" style="35" customWidth="1"/>
    <col min="52" max="52" width="6.125" style="35" customWidth="1"/>
    <col min="53" max="16384" width="0.875" style="35" customWidth="1"/>
  </cols>
  <sheetData>
    <row r="1" spans="1:52" ht="49.5" customHeight="1">
      <c r="A1" s="524" t="s">
        <v>624</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row>
    <row r="2" spans="1:53" ht="49.5" customHeight="1">
      <c r="A2" s="526" t="s">
        <v>731</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37"/>
    </row>
    <row r="3" s="38" customFormat="1" ht="15" customHeight="1"/>
    <row r="4" spans="1:53" ht="30.75" customHeight="1">
      <c r="A4" s="40" t="s">
        <v>354</v>
      </c>
      <c r="B4" s="40"/>
      <c r="C4" s="40"/>
      <c r="D4" s="40"/>
      <c r="E4" s="40"/>
      <c r="F4" s="40"/>
      <c r="G4" s="40"/>
      <c r="H4" s="40"/>
      <c r="I4" s="40"/>
      <c r="J4" s="40"/>
      <c r="K4" s="40"/>
      <c r="L4" s="527" t="s">
        <v>747</v>
      </c>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39"/>
    </row>
    <row r="5" spans="1:53" ht="15" customHeight="1">
      <c r="A5" s="40" t="s">
        <v>355</v>
      </c>
      <c r="B5" s="40"/>
      <c r="C5" s="40"/>
      <c r="D5" s="40"/>
      <c r="E5" s="40"/>
      <c r="F5" s="40"/>
      <c r="G5" s="40"/>
      <c r="H5" s="40"/>
      <c r="I5" s="40"/>
      <c r="J5" s="40"/>
      <c r="K5" s="40"/>
      <c r="L5" s="522" t="s">
        <v>412</v>
      </c>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40"/>
    </row>
    <row r="6" spans="1:53" ht="15" customHeight="1">
      <c r="A6" s="40"/>
      <c r="B6" s="40"/>
      <c r="C6" s="40"/>
      <c r="D6" s="40"/>
      <c r="E6" s="40"/>
      <c r="F6" s="40"/>
      <c r="G6" s="40"/>
      <c r="H6" s="40"/>
      <c r="I6" s="40"/>
      <c r="J6" s="40"/>
      <c r="K6" s="40"/>
      <c r="L6" s="700" t="s">
        <v>356</v>
      </c>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80"/>
    </row>
    <row r="7" spans="1:53" s="38" customFormat="1" ht="15" customHeight="1">
      <c r="A7" s="40" t="s">
        <v>357</v>
      </c>
      <c r="B7" s="40"/>
      <c r="C7" s="40"/>
      <c r="D7" s="40"/>
      <c r="E7" s="40"/>
      <c r="F7" s="40"/>
      <c r="G7" s="40"/>
      <c r="H7" s="40"/>
      <c r="I7" s="40"/>
      <c r="J7" s="40"/>
      <c r="K7" s="40"/>
      <c r="L7" s="42" t="s">
        <v>383</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ht="18.75" customHeight="1"/>
    <row r="9" spans="2:52" s="43" customFormat="1" ht="15">
      <c r="B9" s="484" t="s">
        <v>625</v>
      </c>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4"/>
      <c r="AU9" s="44"/>
      <c r="AV9" s="44"/>
      <c r="AW9" s="44"/>
      <c r="AX9" s="44"/>
      <c r="AY9" s="44"/>
      <c r="AZ9" s="44"/>
    </row>
    <row r="10" s="43" customFormat="1" ht="7.5" customHeight="1"/>
    <row r="11" spans="2:52" s="43" customFormat="1" ht="24.75" customHeight="1">
      <c r="B11" s="450" t="s">
        <v>52</v>
      </c>
      <c r="C11" s="450"/>
      <c r="D11" s="450"/>
      <c r="E11" s="450"/>
      <c r="F11" s="450"/>
      <c r="G11" s="450"/>
      <c r="H11" s="450"/>
      <c r="I11" s="450"/>
      <c r="J11" s="450"/>
      <c r="K11" s="450"/>
      <c r="L11" s="450"/>
      <c r="M11" s="450"/>
      <c r="N11" s="450"/>
      <c r="O11" s="450"/>
      <c r="P11" s="450"/>
      <c r="Q11" s="450"/>
      <c r="R11" s="450"/>
      <c r="S11" s="450"/>
      <c r="T11" s="450"/>
      <c r="U11" s="450"/>
      <c r="V11" s="450"/>
      <c r="W11" s="450"/>
      <c r="X11" s="450"/>
      <c r="Y11" s="451"/>
      <c r="Z11" s="449" t="s">
        <v>360</v>
      </c>
      <c r="AA11" s="450"/>
      <c r="AB11" s="451"/>
      <c r="AC11" s="435" t="s">
        <v>435</v>
      </c>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row>
    <row r="12" spans="2:52" s="43" customFormat="1" ht="24.75" customHeight="1">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9"/>
      <c r="Z12" s="520"/>
      <c r="AA12" s="518"/>
      <c r="AB12" s="519"/>
      <c r="AC12" s="449" t="s">
        <v>695</v>
      </c>
      <c r="AD12" s="450"/>
      <c r="AE12" s="450"/>
      <c r="AF12" s="450"/>
      <c r="AG12" s="450"/>
      <c r="AH12" s="450"/>
      <c r="AI12" s="450"/>
      <c r="AJ12" s="451"/>
      <c r="AK12" s="459" t="s">
        <v>732</v>
      </c>
      <c r="AL12" s="459"/>
      <c r="AM12" s="459"/>
      <c r="AN12" s="459"/>
      <c r="AO12" s="459"/>
      <c r="AP12" s="459"/>
      <c r="AQ12" s="459"/>
      <c r="AR12" s="459"/>
      <c r="AS12" s="450" t="s">
        <v>708</v>
      </c>
      <c r="AT12" s="450"/>
      <c r="AU12" s="450"/>
      <c r="AV12" s="450"/>
      <c r="AW12" s="450"/>
      <c r="AX12" s="450"/>
      <c r="AY12" s="450"/>
      <c r="AZ12" s="450"/>
    </row>
    <row r="13" spans="2:52" s="43" customFormat="1" ht="24.75" customHeight="1">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1"/>
      <c r="Z13" s="481"/>
      <c r="AA13" s="460"/>
      <c r="AB13" s="461"/>
      <c r="AC13" s="481"/>
      <c r="AD13" s="460"/>
      <c r="AE13" s="460"/>
      <c r="AF13" s="460"/>
      <c r="AG13" s="460"/>
      <c r="AH13" s="460"/>
      <c r="AI13" s="460"/>
      <c r="AJ13" s="461"/>
      <c r="AK13" s="459"/>
      <c r="AL13" s="459"/>
      <c r="AM13" s="459"/>
      <c r="AN13" s="459"/>
      <c r="AO13" s="459"/>
      <c r="AP13" s="459"/>
      <c r="AQ13" s="459"/>
      <c r="AR13" s="459"/>
      <c r="AS13" s="460"/>
      <c r="AT13" s="460"/>
      <c r="AU13" s="460"/>
      <c r="AV13" s="460"/>
      <c r="AW13" s="460"/>
      <c r="AX13" s="460"/>
      <c r="AY13" s="460"/>
      <c r="AZ13" s="460"/>
    </row>
    <row r="14" spans="2:53" s="45" customFormat="1" ht="15" customHeight="1" thickBot="1">
      <c r="B14" s="511">
        <v>1</v>
      </c>
      <c r="C14" s="511"/>
      <c r="D14" s="511"/>
      <c r="E14" s="511"/>
      <c r="F14" s="511"/>
      <c r="G14" s="511"/>
      <c r="H14" s="511"/>
      <c r="I14" s="511"/>
      <c r="J14" s="511"/>
      <c r="K14" s="511"/>
      <c r="L14" s="511"/>
      <c r="M14" s="511"/>
      <c r="N14" s="511"/>
      <c r="O14" s="511"/>
      <c r="P14" s="511"/>
      <c r="Q14" s="511"/>
      <c r="R14" s="511"/>
      <c r="S14" s="511"/>
      <c r="T14" s="511"/>
      <c r="U14" s="511"/>
      <c r="V14" s="511"/>
      <c r="W14" s="511"/>
      <c r="X14" s="511"/>
      <c r="Y14" s="512"/>
      <c r="Z14" s="510" t="s">
        <v>362</v>
      </c>
      <c r="AA14" s="511"/>
      <c r="AB14" s="512"/>
      <c r="AC14" s="510" t="s">
        <v>363</v>
      </c>
      <c r="AD14" s="511"/>
      <c r="AE14" s="511"/>
      <c r="AF14" s="511"/>
      <c r="AG14" s="511"/>
      <c r="AH14" s="511"/>
      <c r="AI14" s="511"/>
      <c r="AJ14" s="512"/>
      <c r="AK14" s="510" t="s">
        <v>364</v>
      </c>
      <c r="AL14" s="511"/>
      <c r="AM14" s="511"/>
      <c r="AN14" s="511"/>
      <c r="AO14" s="511"/>
      <c r="AP14" s="511"/>
      <c r="AQ14" s="511"/>
      <c r="AR14" s="512"/>
      <c r="AS14" s="510" t="s">
        <v>365</v>
      </c>
      <c r="AT14" s="511"/>
      <c r="AU14" s="511"/>
      <c r="AV14" s="511"/>
      <c r="AW14" s="511"/>
      <c r="AX14" s="511"/>
      <c r="AY14" s="511"/>
      <c r="AZ14" s="511"/>
      <c r="BA14" s="46"/>
    </row>
    <row r="15" spans="2:52" s="45" customFormat="1" ht="18" customHeight="1">
      <c r="B15" s="505" t="s">
        <v>626</v>
      </c>
      <c r="C15" s="506"/>
      <c r="D15" s="506"/>
      <c r="E15" s="506"/>
      <c r="F15" s="506"/>
      <c r="G15" s="506"/>
      <c r="H15" s="506"/>
      <c r="I15" s="506"/>
      <c r="J15" s="506"/>
      <c r="K15" s="506"/>
      <c r="L15" s="506"/>
      <c r="M15" s="506"/>
      <c r="N15" s="506"/>
      <c r="O15" s="506"/>
      <c r="P15" s="506"/>
      <c r="Q15" s="506"/>
      <c r="R15" s="506"/>
      <c r="S15" s="506"/>
      <c r="T15" s="506"/>
      <c r="U15" s="506"/>
      <c r="V15" s="506"/>
      <c r="W15" s="506"/>
      <c r="X15" s="506"/>
      <c r="Y15" s="772"/>
      <c r="Z15" s="741" t="s">
        <v>367</v>
      </c>
      <c r="AA15" s="742"/>
      <c r="AB15" s="742"/>
      <c r="AC15" s="588">
        <f>SUM(AC16:AJ17)</f>
        <v>0</v>
      </c>
      <c r="AD15" s="582"/>
      <c r="AE15" s="582"/>
      <c r="AF15" s="582"/>
      <c r="AG15" s="582"/>
      <c r="AH15" s="582"/>
      <c r="AI15" s="582"/>
      <c r="AJ15" s="582"/>
      <c r="AK15" s="588">
        <f>SUM(AK16:AR17)</f>
        <v>0</v>
      </c>
      <c r="AL15" s="582"/>
      <c r="AM15" s="582"/>
      <c r="AN15" s="582"/>
      <c r="AO15" s="582"/>
      <c r="AP15" s="582"/>
      <c r="AQ15" s="582"/>
      <c r="AR15" s="582"/>
      <c r="AS15" s="588">
        <f>SUM(AS16:AZ17)</f>
        <v>0</v>
      </c>
      <c r="AT15" s="582"/>
      <c r="AU15" s="582"/>
      <c r="AV15" s="582"/>
      <c r="AW15" s="582"/>
      <c r="AX15" s="582"/>
      <c r="AY15" s="582"/>
      <c r="AZ15" s="583"/>
    </row>
    <row r="16" spans="2:52" s="47" customFormat="1" ht="33" customHeight="1">
      <c r="B16" s="771" t="s">
        <v>627</v>
      </c>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686" t="s">
        <v>468</v>
      </c>
      <c r="AA16" s="687"/>
      <c r="AB16" s="688"/>
      <c r="AC16" s="586"/>
      <c r="AD16" s="459"/>
      <c r="AE16" s="459"/>
      <c r="AF16" s="459"/>
      <c r="AG16" s="459"/>
      <c r="AH16" s="459"/>
      <c r="AI16" s="459"/>
      <c r="AJ16" s="459"/>
      <c r="AK16" s="586"/>
      <c r="AL16" s="459"/>
      <c r="AM16" s="459"/>
      <c r="AN16" s="459"/>
      <c r="AO16" s="459"/>
      <c r="AP16" s="459"/>
      <c r="AQ16" s="459"/>
      <c r="AR16" s="459"/>
      <c r="AS16" s="586"/>
      <c r="AT16" s="459"/>
      <c r="AU16" s="459"/>
      <c r="AV16" s="459"/>
      <c r="AW16" s="459"/>
      <c r="AX16" s="459"/>
      <c r="AY16" s="459"/>
      <c r="AZ16" s="563"/>
    </row>
    <row r="17" spans="2:52" s="47" customFormat="1" ht="18" customHeight="1">
      <c r="B17" s="768" t="s">
        <v>628</v>
      </c>
      <c r="C17" s="769"/>
      <c r="D17" s="769"/>
      <c r="E17" s="769"/>
      <c r="F17" s="769"/>
      <c r="G17" s="769"/>
      <c r="H17" s="769"/>
      <c r="I17" s="769"/>
      <c r="J17" s="769"/>
      <c r="K17" s="769"/>
      <c r="L17" s="769"/>
      <c r="M17" s="769"/>
      <c r="N17" s="769"/>
      <c r="O17" s="769"/>
      <c r="P17" s="769"/>
      <c r="Q17" s="769"/>
      <c r="R17" s="769"/>
      <c r="S17" s="769"/>
      <c r="T17" s="769"/>
      <c r="U17" s="769"/>
      <c r="V17" s="769"/>
      <c r="W17" s="769"/>
      <c r="X17" s="769"/>
      <c r="Y17" s="770"/>
      <c r="Z17" s="501" t="s">
        <v>470</v>
      </c>
      <c r="AA17" s="502"/>
      <c r="AB17" s="503"/>
      <c r="AC17" s="586"/>
      <c r="AD17" s="459"/>
      <c r="AE17" s="459"/>
      <c r="AF17" s="459"/>
      <c r="AG17" s="459"/>
      <c r="AH17" s="459"/>
      <c r="AI17" s="459"/>
      <c r="AJ17" s="459"/>
      <c r="AK17" s="586"/>
      <c r="AL17" s="459"/>
      <c r="AM17" s="459"/>
      <c r="AN17" s="459"/>
      <c r="AO17" s="459"/>
      <c r="AP17" s="459"/>
      <c r="AQ17" s="459"/>
      <c r="AR17" s="459"/>
      <c r="AS17" s="586"/>
      <c r="AT17" s="459"/>
      <c r="AU17" s="459"/>
      <c r="AV17" s="459"/>
      <c r="AW17" s="459"/>
      <c r="AX17" s="459"/>
      <c r="AY17" s="459"/>
      <c r="AZ17" s="563"/>
    </row>
    <row r="18" spans="2:52" s="47" customFormat="1" ht="18" customHeight="1">
      <c r="B18" s="505" t="s">
        <v>629</v>
      </c>
      <c r="C18" s="506"/>
      <c r="D18" s="506"/>
      <c r="E18" s="506"/>
      <c r="F18" s="506"/>
      <c r="G18" s="506"/>
      <c r="H18" s="506"/>
      <c r="I18" s="506"/>
      <c r="J18" s="506"/>
      <c r="K18" s="506"/>
      <c r="L18" s="506"/>
      <c r="M18" s="506"/>
      <c r="N18" s="506"/>
      <c r="O18" s="506"/>
      <c r="P18" s="506"/>
      <c r="Q18" s="506"/>
      <c r="R18" s="506"/>
      <c r="S18" s="506"/>
      <c r="T18" s="506"/>
      <c r="U18" s="506"/>
      <c r="V18" s="506"/>
      <c r="W18" s="506"/>
      <c r="X18" s="506"/>
      <c r="Y18" s="507"/>
      <c r="Z18" s="501" t="s">
        <v>369</v>
      </c>
      <c r="AA18" s="502"/>
      <c r="AB18" s="503"/>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563"/>
    </row>
    <row r="19" spans="2:52" s="47" customFormat="1" ht="18" customHeight="1">
      <c r="B19" s="768" t="s">
        <v>630</v>
      </c>
      <c r="C19" s="769"/>
      <c r="D19" s="769"/>
      <c r="E19" s="769"/>
      <c r="F19" s="769"/>
      <c r="G19" s="769"/>
      <c r="H19" s="769"/>
      <c r="I19" s="769"/>
      <c r="J19" s="769"/>
      <c r="K19" s="769"/>
      <c r="L19" s="769"/>
      <c r="M19" s="769"/>
      <c r="N19" s="769"/>
      <c r="O19" s="769"/>
      <c r="P19" s="769"/>
      <c r="Q19" s="769"/>
      <c r="R19" s="769"/>
      <c r="S19" s="769"/>
      <c r="T19" s="769"/>
      <c r="U19" s="769"/>
      <c r="V19" s="769"/>
      <c r="W19" s="769"/>
      <c r="X19" s="769"/>
      <c r="Y19" s="770"/>
      <c r="Z19" s="501" t="s">
        <v>487</v>
      </c>
      <c r="AA19" s="502"/>
      <c r="AB19" s="503"/>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563"/>
    </row>
    <row r="20" spans="2:52" s="71" customFormat="1" ht="18" customHeight="1">
      <c r="B20" s="768" t="s">
        <v>631</v>
      </c>
      <c r="C20" s="769"/>
      <c r="D20" s="769"/>
      <c r="E20" s="769"/>
      <c r="F20" s="769"/>
      <c r="G20" s="769"/>
      <c r="H20" s="769"/>
      <c r="I20" s="769"/>
      <c r="J20" s="769"/>
      <c r="K20" s="769"/>
      <c r="L20" s="769"/>
      <c r="M20" s="769"/>
      <c r="N20" s="769"/>
      <c r="O20" s="769"/>
      <c r="P20" s="769"/>
      <c r="Q20" s="769"/>
      <c r="R20" s="769"/>
      <c r="S20" s="769"/>
      <c r="T20" s="769"/>
      <c r="U20" s="769"/>
      <c r="V20" s="769"/>
      <c r="W20" s="769"/>
      <c r="X20" s="769"/>
      <c r="Y20" s="770"/>
      <c r="Z20" s="501" t="s">
        <v>490</v>
      </c>
      <c r="AA20" s="502"/>
      <c r="AB20" s="503"/>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563"/>
    </row>
    <row r="21" spans="2:52" s="71" customFormat="1" ht="18" customHeight="1">
      <c r="B21" s="505" t="s">
        <v>632</v>
      </c>
      <c r="C21" s="506"/>
      <c r="D21" s="506"/>
      <c r="E21" s="506"/>
      <c r="F21" s="506"/>
      <c r="G21" s="506"/>
      <c r="H21" s="506"/>
      <c r="I21" s="506"/>
      <c r="J21" s="506"/>
      <c r="K21" s="506"/>
      <c r="L21" s="506"/>
      <c r="M21" s="506"/>
      <c r="N21" s="506"/>
      <c r="O21" s="506"/>
      <c r="P21" s="506"/>
      <c r="Q21" s="506"/>
      <c r="R21" s="506"/>
      <c r="S21" s="506"/>
      <c r="T21" s="506"/>
      <c r="U21" s="506"/>
      <c r="V21" s="506"/>
      <c r="W21" s="506"/>
      <c r="X21" s="506"/>
      <c r="Y21" s="507"/>
      <c r="Z21" s="501" t="s">
        <v>371</v>
      </c>
      <c r="AA21" s="502"/>
      <c r="AB21" s="503"/>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563"/>
    </row>
    <row r="22" spans="2:52" s="71" customFormat="1" ht="18" customHeight="1">
      <c r="B22" s="505" t="s">
        <v>633</v>
      </c>
      <c r="C22" s="506"/>
      <c r="D22" s="506"/>
      <c r="E22" s="506"/>
      <c r="F22" s="506"/>
      <c r="G22" s="506"/>
      <c r="H22" s="506"/>
      <c r="I22" s="506"/>
      <c r="J22" s="506"/>
      <c r="K22" s="506"/>
      <c r="L22" s="506"/>
      <c r="M22" s="506"/>
      <c r="N22" s="506"/>
      <c r="O22" s="506"/>
      <c r="P22" s="506"/>
      <c r="Q22" s="506"/>
      <c r="R22" s="506"/>
      <c r="S22" s="506"/>
      <c r="T22" s="506"/>
      <c r="U22" s="506"/>
      <c r="V22" s="506"/>
      <c r="W22" s="506"/>
      <c r="X22" s="506"/>
      <c r="Y22" s="507"/>
      <c r="Z22" s="501" t="s">
        <v>389</v>
      </c>
      <c r="AA22" s="502"/>
      <c r="AB22" s="503"/>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563"/>
    </row>
    <row r="23" spans="2:52" s="47" customFormat="1" ht="18" customHeight="1">
      <c r="B23" s="505" t="s">
        <v>441</v>
      </c>
      <c r="C23" s="506"/>
      <c r="D23" s="506"/>
      <c r="E23" s="506"/>
      <c r="F23" s="506"/>
      <c r="G23" s="506"/>
      <c r="H23" s="506"/>
      <c r="I23" s="506"/>
      <c r="J23" s="506"/>
      <c r="K23" s="506"/>
      <c r="L23" s="506"/>
      <c r="M23" s="506"/>
      <c r="N23" s="506"/>
      <c r="O23" s="506"/>
      <c r="P23" s="506"/>
      <c r="Q23" s="506"/>
      <c r="R23" s="506"/>
      <c r="S23" s="506"/>
      <c r="T23" s="506"/>
      <c r="U23" s="506"/>
      <c r="V23" s="506"/>
      <c r="W23" s="506"/>
      <c r="X23" s="506"/>
      <c r="Y23" s="507"/>
      <c r="Z23" s="686" t="s">
        <v>391</v>
      </c>
      <c r="AA23" s="687"/>
      <c r="AB23" s="687"/>
      <c r="AC23" s="481"/>
      <c r="AD23" s="460"/>
      <c r="AE23" s="460"/>
      <c r="AF23" s="460"/>
      <c r="AG23" s="460"/>
      <c r="AH23" s="460"/>
      <c r="AI23" s="460"/>
      <c r="AJ23" s="461"/>
      <c r="AK23" s="481"/>
      <c r="AL23" s="460"/>
      <c r="AM23" s="460"/>
      <c r="AN23" s="460"/>
      <c r="AO23" s="460"/>
      <c r="AP23" s="460"/>
      <c r="AQ23" s="460"/>
      <c r="AR23" s="461"/>
      <c r="AS23" s="481"/>
      <c r="AT23" s="460"/>
      <c r="AU23" s="460"/>
      <c r="AV23" s="460"/>
      <c r="AW23" s="460"/>
      <c r="AX23" s="460"/>
      <c r="AY23" s="460"/>
      <c r="AZ23" s="767"/>
    </row>
    <row r="24" spans="2:52" s="43" customFormat="1" ht="18" customHeight="1" thickBot="1">
      <c r="B24" s="757" t="s">
        <v>372</v>
      </c>
      <c r="C24" s="758"/>
      <c r="D24" s="758"/>
      <c r="E24" s="758"/>
      <c r="F24" s="758"/>
      <c r="G24" s="758"/>
      <c r="H24" s="758"/>
      <c r="I24" s="758"/>
      <c r="J24" s="758"/>
      <c r="K24" s="758"/>
      <c r="L24" s="758"/>
      <c r="M24" s="758"/>
      <c r="N24" s="758"/>
      <c r="O24" s="758"/>
      <c r="P24" s="758"/>
      <c r="Q24" s="758"/>
      <c r="R24" s="758"/>
      <c r="S24" s="758"/>
      <c r="T24" s="758"/>
      <c r="U24" s="758"/>
      <c r="V24" s="758"/>
      <c r="W24" s="758"/>
      <c r="X24" s="758"/>
      <c r="Y24" s="759"/>
      <c r="Z24" s="760" t="s">
        <v>373</v>
      </c>
      <c r="AA24" s="761"/>
      <c r="AB24" s="762"/>
      <c r="AC24" s="763">
        <f>AC15</f>
        <v>0</v>
      </c>
      <c r="AD24" s="764"/>
      <c r="AE24" s="764"/>
      <c r="AF24" s="764"/>
      <c r="AG24" s="764"/>
      <c r="AH24" s="764"/>
      <c r="AI24" s="764"/>
      <c r="AJ24" s="765"/>
      <c r="AK24" s="763">
        <f>AK15</f>
        <v>0</v>
      </c>
      <c r="AL24" s="764"/>
      <c r="AM24" s="764"/>
      <c r="AN24" s="764"/>
      <c r="AO24" s="764"/>
      <c r="AP24" s="764"/>
      <c r="AQ24" s="764"/>
      <c r="AR24" s="765"/>
      <c r="AS24" s="763">
        <f>AS15</f>
        <v>0</v>
      </c>
      <c r="AT24" s="764"/>
      <c r="AU24" s="764"/>
      <c r="AV24" s="764"/>
      <c r="AW24" s="764"/>
      <c r="AX24" s="764"/>
      <c r="AY24" s="764"/>
      <c r="AZ24" s="766"/>
    </row>
    <row r="25" spans="2:52" s="43" customFormat="1" ht="15" customHeight="1">
      <c r="B25" s="48"/>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2:52" s="47" customFormat="1" ht="18" customHeight="1">
      <c r="B26" s="462" t="s">
        <v>442</v>
      </c>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row>
    <row r="27" spans="2:52" s="47" customFormat="1" ht="7.5" customHeight="1">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row>
    <row r="28" spans="1:52" s="43" customFormat="1" ht="24.75" customHeight="1">
      <c r="A28" s="50"/>
      <c r="B28" s="456" t="s">
        <v>52</v>
      </c>
      <c r="C28" s="459"/>
      <c r="D28" s="459"/>
      <c r="E28" s="459"/>
      <c r="F28" s="459"/>
      <c r="G28" s="459"/>
      <c r="H28" s="459"/>
      <c r="I28" s="459"/>
      <c r="J28" s="459"/>
      <c r="K28" s="459"/>
      <c r="L28" s="459"/>
      <c r="M28" s="459"/>
      <c r="N28" s="459"/>
      <c r="O28" s="459"/>
      <c r="P28" s="459"/>
      <c r="Q28" s="459"/>
      <c r="R28" s="459"/>
      <c r="S28" s="459"/>
      <c r="T28" s="459"/>
      <c r="U28" s="459"/>
      <c r="V28" s="459"/>
      <c r="W28" s="459" t="s">
        <v>443</v>
      </c>
      <c r="X28" s="459"/>
      <c r="Y28" s="459"/>
      <c r="Z28" s="450" t="s">
        <v>360</v>
      </c>
      <c r="AA28" s="450"/>
      <c r="AB28" s="451"/>
      <c r="AC28" s="435" t="s">
        <v>435</v>
      </c>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row>
    <row r="29" spans="1:52" s="43" customFormat="1" ht="24.75" customHeight="1">
      <c r="A29" s="50"/>
      <c r="B29" s="456"/>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518"/>
      <c r="AA29" s="518"/>
      <c r="AB29" s="519"/>
      <c r="AC29" s="449" t="s">
        <v>695</v>
      </c>
      <c r="AD29" s="450"/>
      <c r="AE29" s="450"/>
      <c r="AF29" s="450"/>
      <c r="AG29" s="450"/>
      <c r="AH29" s="450"/>
      <c r="AI29" s="450"/>
      <c r="AJ29" s="451"/>
      <c r="AK29" s="459" t="s">
        <v>732</v>
      </c>
      <c r="AL29" s="459"/>
      <c r="AM29" s="459"/>
      <c r="AN29" s="459"/>
      <c r="AO29" s="459"/>
      <c r="AP29" s="459"/>
      <c r="AQ29" s="459"/>
      <c r="AR29" s="459"/>
      <c r="AS29" s="450" t="s">
        <v>708</v>
      </c>
      <c r="AT29" s="450"/>
      <c r="AU29" s="450"/>
      <c r="AV29" s="450"/>
      <c r="AW29" s="450"/>
      <c r="AX29" s="450"/>
      <c r="AY29" s="450"/>
      <c r="AZ29" s="450"/>
    </row>
    <row r="30" spans="1:52" s="43" customFormat="1" ht="24.75" customHeight="1">
      <c r="A30" s="50"/>
      <c r="B30" s="456"/>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60"/>
      <c r="AA30" s="460"/>
      <c r="AB30" s="461"/>
      <c r="AC30" s="481"/>
      <c r="AD30" s="460"/>
      <c r="AE30" s="460"/>
      <c r="AF30" s="460"/>
      <c r="AG30" s="460"/>
      <c r="AH30" s="460"/>
      <c r="AI30" s="460"/>
      <c r="AJ30" s="461"/>
      <c r="AK30" s="459"/>
      <c r="AL30" s="459"/>
      <c r="AM30" s="459"/>
      <c r="AN30" s="459"/>
      <c r="AO30" s="459"/>
      <c r="AP30" s="459"/>
      <c r="AQ30" s="459"/>
      <c r="AR30" s="459"/>
      <c r="AS30" s="460"/>
      <c r="AT30" s="460"/>
      <c r="AU30" s="460"/>
      <c r="AV30" s="460"/>
      <c r="AW30" s="460"/>
      <c r="AX30" s="460"/>
      <c r="AY30" s="460"/>
      <c r="AZ30" s="460"/>
    </row>
    <row r="31" spans="1:53" s="45" customFormat="1" ht="15" customHeight="1" thickBot="1">
      <c r="A31" s="46"/>
      <c r="B31" s="509">
        <v>1</v>
      </c>
      <c r="C31" s="670"/>
      <c r="D31" s="670"/>
      <c r="E31" s="670"/>
      <c r="F31" s="670"/>
      <c r="G31" s="670"/>
      <c r="H31" s="670"/>
      <c r="I31" s="670"/>
      <c r="J31" s="670"/>
      <c r="K31" s="670"/>
      <c r="L31" s="670"/>
      <c r="M31" s="670"/>
      <c r="N31" s="670"/>
      <c r="O31" s="670"/>
      <c r="P31" s="670"/>
      <c r="Q31" s="670"/>
      <c r="R31" s="670"/>
      <c r="S31" s="670"/>
      <c r="T31" s="670"/>
      <c r="U31" s="670"/>
      <c r="V31" s="670"/>
      <c r="W31" s="670" t="s">
        <v>362</v>
      </c>
      <c r="X31" s="670"/>
      <c r="Y31" s="670"/>
      <c r="Z31" s="511" t="s">
        <v>363</v>
      </c>
      <c r="AA31" s="511"/>
      <c r="AB31" s="512"/>
      <c r="AC31" s="689" t="s">
        <v>364</v>
      </c>
      <c r="AD31" s="690"/>
      <c r="AE31" s="690"/>
      <c r="AF31" s="690"/>
      <c r="AG31" s="690"/>
      <c r="AH31" s="690"/>
      <c r="AI31" s="690"/>
      <c r="AJ31" s="674"/>
      <c r="AK31" s="689" t="s">
        <v>365</v>
      </c>
      <c r="AL31" s="690"/>
      <c r="AM31" s="690"/>
      <c r="AN31" s="690"/>
      <c r="AO31" s="690"/>
      <c r="AP31" s="690"/>
      <c r="AQ31" s="690"/>
      <c r="AR31" s="674"/>
      <c r="AS31" s="689" t="s">
        <v>444</v>
      </c>
      <c r="AT31" s="690"/>
      <c r="AU31" s="690"/>
      <c r="AV31" s="690"/>
      <c r="AW31" s="690"/>
      <c r="AX31" s="690"/>
      <c r="AY31" s="690"/>
      <c r="AZ31" s="690"/>
      <c r="BA31" s="46"/>
    </row>
    <row r="32" spans="1:52" s="45" customFormat="1" ht="18" customHeight="1">
      <c r="A32" s="46"/>
      <c r="B32" s="509"/>
      <c r="C32" s="670"/>
      <c r="D32" s="670"/>
      <c r="E32" s="670"/>
      <c r="F32" s="670"/>
      <c r="G32" s="670"/>
      <c r="H32" s="670"/>
      <c r="I32" s="670"/>
      <c r="J32" s="670"/>
      <c r="K32" s="670"/>
      <c r="L32" s="670"/>
      <c r="M32" s="670"/>
      <c r="N32" s="670"/>
      <c r="O32" s="670"/>
      <c r="P32" s="670"/>
      <c r="Q32" s="670"/>
      <c r="R32" s="670"/>
      <c r="S32" s="670"/>
      <c r="T32" s="670"/>
      <c r="U32" s="670"/>
      <c r="V32" s="670"/>
      <c r="W32" s="670"/>
      <c r="X32" s="670"/>
      <c r="Y32" s="684"/>
      <c r="Z32" s="741" t="s">
        <v>60</v>
      </c>
      <c r="AA32" s="742"/>
      <c r="AB32" s="742"/>
      <c r="AC32" s="446"/>
      <c r="AD32" s="447"/>
      <c r="AE32" s="447"/>
      <c r="AF32" s="447"/>
      <c r="AG32" s="447"/>
      <c r="AH32" s="447"/>
      <c r="AI32" s="447"/>
      <c r="AJ32" s="517"/>
      <c r="AK32" s="446"/>
      <c r="AL32" s="447"/>
      <c r="AM32" s="447"/>
      <c r="AN32" s="447"/>
      <c r="AO32" s="447"/>
      <c r="AP32" s="447"/>
      <c r="AQ32" s="447"/>
      <c r="AR32" s="517"/>
      <c r="AS32" s="446"/>
      <c r="AT32" s="447"/>
      <c r="AU32" s="447"/>
      <c r="AV32" s="447"/>
      <c r="AW32" s="447"/>
      <c r="AX32" s="447"/>
      <c r="AY32" s="447"/>
      <c r="AZ32" s="448"/>
    </row>
    <row r="33" spans="1:52" s="47" customFormat="1" ht="18" customHeight="1">
      <c r="A33" s="48"/>
      <c r="B33" s="456"/>
      <c r="C33" s="459"/>
      <c r="D33" s="459"/>
      <c r="E33" s="459"/>
      <c r="F33" s="459"/>
      <c r="G33" s="459"/>
      <c r="H33" s="459"/>
      <c r="I33" s="459"/>
      <c r="J33" s="459"/>
      <c r="K33" s="459"/>
      <c r="L33" s="459"/>
      <c r="M33" s="459"/>
      <c r="N33" s="459"/>
      <c r="O33" s="459"/>
      <c r="P33" s="459"/>
      <c r="Q33" s="459"/>
      <c r="R33" s="459"/>
      <c r="S33" s="459"/>
      <c r="T33" s="459"/>
      <c r="U33" s="459"/>
      <c r="V33" s="459"/>
      <c r="W33" s="459"/>
      <c r="X33" s="459"/>
      <c r="Y33" s="435"/>
      <c r="Z33" s="686" t="s">
        <v>61</v>
      </c>
      <c r="AA33" s="687"/>
      <c r="AB33" s="688"/>
      <c r="AC33" s="435"/>
      <c r="AD33" s="436"/>
      <c r="AE33" s="436"/>
      <c r="AF33" s="436"/>
      <c r="AG33" s="436"/>
      <c r="AH33" s="436"/>
      <c r="AI33" s="436"/>
      <c r="AJ33" s="456"/>
      <c r="AK33" s="435"/>
      <c r="AL33" s="436"/>
      <c r="AM33" s="436"/>
      <c r="AN33" s="436"/>
      <c r="AO33" s="436"/>
      <c r="AP33" s="436"/>
      <c r="AQ33" s="436"/>
      <c r="AR33" s="456"/>
      <c r="AS33" s="435"/>
      <c r="AT33" s="436"/>
      <c r="AU33" s="436"/>
      <c r="AV33" s="436"/>
      <c r="AW33" s="436"/>
      <c r="AX33" s="436"/>
      <c r="AY33" s="436"/>
      <c r="AZ33" s="437"/>
    </row>
    <row r="34" spans="1:52" s="47" customFormat="1" ht="18" customHeight="1" thickBot="1">
      <c r="A34" s="48"/>
      <c r="B34" s="509"/>
      <c r="C34" s="670"/>
      <c r="D34" s="670"/>
      <c r="E34" s="670"/>
      <c r="F34" s="670"/>
      <c r="G34" s="670"/>
      <c r="H34" s="670"/>
      <c r="I34" s="670"/>
      <c r="J34" s="670"/>
      <c r="K34" s="670"/>
      <c r="L34" s="670"/>
      <c r="M34" s="670"/>
      <c r="N34" s="670"/>
      <c r="O34" s="670"/>
      <c r="P34" s="670"/>
      <c r="Q34" s="670"/>
      <c r="R34" s="670"/>
      <c r="S34" s="670"/>
      <c r="T34" s="670"/>
      <c r="U34" s="670"/>
      <c r="V34" s="670"/>
      <c r="W34" s="670"/>
      <c r="X34" s="670"/>
      <c r="Y34" s="684"/>
      <c r="Z34" s="494" t="s">
        <v>408</v>
      </c>
      <c r="AA34" s="495"/>
      <c r="AB34" s="496"/>
      <c r="AC34" s="471"/>
      <c r="AD34" s="472"/>
      <c r="AE34" s="472"/>
      <c r="AF34" s="472"/>
      <c r="AG34" s="472"/>
      <c r="AH34" s="472"/>
      <c r="AI34" s="472"/>
      <c r="AJ34" s="478"/>
      <c r="AK34" s="471"/>
      <c r="AL34" s="472"/>
      <c r="AM34" s="472"/>
      <c r="AN34" s="472"/>
      <c r="AO34" s="472"/>
      <c r="AP34" s="472"/>
      <c r="AQ34" s="472"/>
      <c r="AR34" s="478"/>
      <c r="AS34" s="471"/>
      <c r="AT34" s="472"/>
      <c r="AU34" s="472"/>
      <c r="AV34" s="472"/>
      <c r="AW34" s="472"/>
      <c r="AX34" s="472"/>
      <c r="AY34" s="472"/>
      <c r="AZ34" s="473"/>
    </row>
    <row r="35" spans="2:52" s="48" customFormat="1" ht="7.5" customHeight="1">
      <c r="B35" s="84"/>
      <c r="C35" s="84"/>
      <c r="D35" s="84"/>
      <c r="E35" s="84"/>
      <c r="F35" s="84"/>
      <c r="G35" s="84"/>
      <c r="H35" s="84"/>
      <c r="I35" s="84"/>
      <c r="J35" s="84"/>
      <c r="K35" s="84"/>
      <c r="L35" s="84"/>
      <c r="M35" s="84"/>
      <c r="N35" s="84"/>
      <c r="O35" s="85"/>
      <c r="P35" s="85"/>
      <c r="Q35" s="84"/>
      <c r="R35" s="84"/>
      <c r="S35" s="84"/>
      <c r="T35" s="84"/>
      <c r="U35" s="84"/>
      <c r="V35" s="86"/>
      <c r="W35" s="86"/>
      <c r="X35" s="86"/>
      <c r="Y35" s="86"/>
      <c r="Z35" s="86"/>
      <c r="AA35" s="86"/>
      <c r="AB35" s="86"/>
      <c r="AC35" s="86"/>
      <c r="AD35" s="86"/>
      <c r="AE35" s="86"/>
      <c r="AF35" s="86"/>
      <c r="AG35" s="86"/>
      <c r="AH35" s="87"/>
      <c r="AI35" s="87"/>
      <c r="AJ35" s="87"/>
      <c r="AK35" s="87"/>
      <c r="AL35" s="87"/>
      <c r="AM35" s="87"/>
      <c r="AN35" s="84"/>
      <c r="AO35" s="84"/>
      <c r="AP35" s="84"/>
      <c r="AQ35" s="84"/>
      <c r="AR35" s="84"/>
      <c r="AS35" s="84"/>
      <c r="AT35" s="84"/>
      <c r="AU35" s="84"/>
      <c r="AV35" s="84"/>
      <c r="AW35" s="84"/>
      <c r="AX35" s="84"/>
      <c r="AY35" s="84"/>
      <c r="AZ35" s="84"/>
    </row>
    <row r="36" spans="2:52" s="88" customFormat="1" ht="30" customHeight="1">
      <c r="B36" s="618" t="s">
        <v>445</v>
      </c>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row>
    <row r="37" spans="2:52" s="43" customFormat="1" ht="15" customHeight="1">
      <c r="B37" s="48"/>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2:52" s="43" customFormat="1" ht="18" customHeight="1">
      <c r="B38" s="498" t="s">
        <v>634</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row>
    <row r="39" s="43" customFormat="1" ht="7.5" customHeight="1">
      <c r="A39" s="50"/>
    </row>
    <row r="40" spans="2:52" s="43" customFormat="1" ht="24.75" customHeight="1">
      <c r="B40" s="450" t="s">
        <v>635</v>
      </c>
      <c r="C40" s="450"/>
      <c r="D40" s="450"/>
      <c r="E40" s="450"/>
      <c r="F40" s="450"/>
      <c r="G40" s="450"/>
      <c r="H40" s="450"/>
      <c r="I40" s="450"/>
      <c r="J40" s="450"/>
      <c r="K40" s="450"/>
      <c r="L40" s="450"/>
      <c r="M40" s="450"/>
      <c r="N40" s="450"/>
      <c r="O40" s="450"/>
      <c r="P40" s="450"/>
      <c r="Q40" s="450"/>
      <c r="R40" s="450"/>
      <c r="S40" s="450"/>
      <c r="T40" s="450"/>
      <c r="U40" s="450"/>
      <c r="V40" s="450"/>
      <c r="W40" s="450"/>
      <c r="X40" s="450"/>
      <c r="Y40" s="451"/>
      <c r="Z40" s="449" t="s">
        <v>360</v>
      </c>
      <c r="AA40" s="450"/>
      <c r="AB40" s="451"/>
      <c r="AC40" s="435" t="s">
        <v>435</v>
      </c>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row>
    <row r="41" spans="2:52" s="43" customFormat="1" ht="24.75" customHeight="1">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9"/>
      <c r="Z41" s="520"/>
      <c r="AA41" s="518"/>
      <c r="AB41" s="519"/>
      <c r="AC41" s="449" t="s">
        <v>695</v>
      </c>
      <c r="AD41" s="450"/>
      <c r="AE41" s="450"/>
      <c r="AF41" s="450"/>
      <c r="AG41" s="450"/>
      <c r="AH41" s="450"/>
      <c r="AI41" s="450"/>
      <c r="AJ41" s="451"/>
      <c r="AK41" s="459" t="s">
        <v>732</v>
      </c>
      <c r="AL41" s="459"/>
      <c r="AM41" s="459"/>
      <c r="AN41" s="459"/>
      <c r="AO41" s="459"/>
      <c r="AP41" s="459"/>
      <c r="AQ41" s="459"/>
      <c r="AR41" s="459"/>
      <c r="AS41" s="450" t="s">
        <v>708</v>
      </c>
      <c r="AT41" s="450"/>
      <c r="AU41" s="450"/>
      <c r="AV41" s="450"/>
      <c r="AW41" s="450"/>
      <c r="AX41" s="450"/>
      <c r="AY41" s="450"/>
      <c r="AZ41" s="450"/>
    </row>
    <row r="42" spans="2:52" s="43" customFormat="1" ht="24.75" customHeight="1">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1"/>
      <c r="Z42" s="481"/>
      <c r="AA42" s="460"/>
      <c r="AB42" s="461"/>
      <c r="AC42" s="481"/>
      <c r="AD42" s="460"/>
      <c r="AE42" s="460"/>
      <c r="AF42" s="460"/>
      <c r="AG42" s="460"/>
      <c r="AH42" s="460"/>
      <c r="AI42" s="460"/>
      <c r="AJ42" s="461"/>
      <c r="AK42" s="459"/>
      <c r="AL42" s="459"/>
      <c r="AM42" s="459"/>
      <c r="AN42" s="459"/>
      <c r="AO42" s="459"/>
      <c r="AP42" s="459"/>
      <c r="AQ42" s="459"/>
      <c r="AR42" s="459"/>
      <c r="AS42" s="460"/>
      <c r="AT42" s="460"/>
      <c r="AU42" s="460"/>
      <c r="AV42" s="460"/>
      <c r="AW42" s="460"/>
      <c r="AX42" s="460"/>
      <c r="AY42" s="460"/>
      <c r="AZ42" s="460"/>
    </row>
    <row r="43" spans="2:53" s="45" customFormat="1" ht="15" customHeight="1" thickBot="1">
      <c r="B43" s="511">
        <v>1</v>
      </c>
      <c r="C43" s="511"/>
      <c r="D43" s="511"/>
      <c r="E43" s="511"/>
      <c r="F43" s="511"/>
      <c r="G43" s="511"/>
      <c r="H43" s="511"/>
      <c r="I43" s="511"/>
      <c r="J43" s="511"/>
      <c r="K43" s="511"/>
      <c r="L43" s="511"/>
      <c r="M43" s="511"/>
      <c r="N43" s="511"/>
      <c r="O43" s="511"/>
      <c r="P43" s="511"/>
      <c r="Q43" s="511"/>
      <c r="R43" s="511"/>
      <c r="S43" s="511"/>
      <c r="T43" s="511"/>
      <c r="U43" s="511"/>
      <c r="V43" s="511"/>
      <c r="W43" s="511"/>
      <c r="X43" s="511"/>
      <c r="Y43" s="512"/>
      <c r="Z43" s="510" t="s">
        <v>362</v>
      </c>
      <c r="AA43" s="511"/>
      <c r="AB43" s="512"/>
      <c r="AC43" s="510" t="s">
        <v>363</v>
      </c>
      <c r="AD43" s="511"/>
      <c r="AE43" s="511"/>
      <c r="AF43" s="511"/>
      <c r="AG43" s="511"/>
      <c r="AH43" s="511"/>
      <c r="AI43" s="511"/>
      <c r="AJ43" s="512"/>
      <c r="AK43" s="510" t="s">
        <v>364</v>
      </c>
      <c r="AL43" s="511"/>
      <c r="AM43" s="511"/>
      <c r="AN43" s="511"/>
      <c r="AO43" s="511"/>
      <c r="AP43" s="511"/>
      <c r="AQ43" s="511"/>
      <c r="AR43" s="512"/>
      <c r="AS43" s="510" t="s">
        <v>365</v>
      </c>
      <c r="AT43" s="511"/>
      <c r="AU43" s="511"/>
      <c r="AV43" s="511"/>
      <c r="AW43" s="511"/>
      <c r="AX43" s="511"/>
      <c r="AY43" s="511"/>
      <c r="AZ43" s="511"/>
      <c r="BA43" s="46"/>
    </row>
    <row r="44" spans="2:52" s="45" customFormat="1" ht="18" customHeight="1">
      <c r="B44" s="754" t="s">
        <v>679</v>
      </c>
      <c r="C44" s="755"/>
      <c r="D44" s="755"/>
      <c r="E44" s="755"/>
      <c r="F44" s="755"/>
      <c r="G44" s="755"/>
      <c r="H44" s="755"/>
      <c r="I44" s="755"/>
      <c r="J44" s="755"/>
      <c r="K44" s="755"/>
      <c r="L44" s="755"/>
      <c r="M44" s="755"/>
      <c r="N44" s="755"/>
      <c r="O44" s="755"/>
      <c r="P44" s="755"/>
      <c r="Q44" s="755"/>
      <c r="R44" s="755"/>
      <c r="S44" s="755"/>
      <c r="T44" s="755"/>
      <c r="U44" s="755"/>
      <c r="V44" s="755"/>
      <c r="W44" s="755"/>
      <c r="X44" s="755"/>
      <c r="Y44" s="756"/>
      <c r="Z44" s="741" t="s">
        <v>60</v>
      </c>
      <c r="AA44" s="742"/>
      <c r="AB44" s="742"/>
      <c r="AC44" s="588">
        <f>AV58</f>
        <v>1559811.9460000002</v>
      </c>
      <c r="AD44" s="582"/>
      <c r="AE44" s="582"/>
      <c r="AF44" s="582"/>
      <c r="AG44" s="582"/>
      <c r="AH44" s="582"/>
      <c r="AI44" s="582"/>
      <c r="AJ44" s="582"/>
      <c r="AK44" s="588">
        <f>AV68</f>
        <v>1541094.202648</v>
      </c>
      <c r="AL44" s="582"/>
      <c r="AM44" s="582"/>
      <c r="AN44" s="582"/>
      <c r="AO44" s="582"/>
      <c r="AP44" s="582"/>
      <c r="AQ44" s="582"/>
      <c r="AR44" s="582"/>
      <c r="AS44" s="588">
        <f>AV78</f>
        <v>1522601.0722162242</v>
      </c>
      <c r="AT44" s="582"/>
      <c r="AU44" s="582"/>
      <c r="AV44" s="582"/>
      <c r="AW44" s="582"/>
      <c r="AX44" s="582"/>
      <c r="AY44" s="582"/>
      <c r="AZ44" s="583"/>
    </row>
    <row r="45" spans="2:52" s="47" customFormat="1" ht="18" customHeight="1">
      <c r="B45" s="750"/>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686" t="s">
        <v>61</v>
      </c>
      <c r="AA45" s="687"/>
      <c r="AB45" s="688"/>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563"/>
    </row>
    <row r="46" spans="2:52" s="47" customFormat="1" ht="18" customHeight="1">
      <c r="B46" s="751"/>
      <c r="C46" s="752"/>
      <c r="D46" s="752"/>
      <c r="E46" s="752"/>
      <c r="F46" s="752"/>
      <c r="G46" s="752"/>
      <c r="H46" s="752"/>
      <c r="I46" s="752"/>
      <c r="J46" s="752"/>
      <c r="K46" s="752"/>
      <c r="L46" s="752"/>
      <c r="M46" s="752"/>
      <c r="N46" s="752"/>
      <c r="O46" s="752"/>
      <c r="P46" s="752"/>
      <c r="Q46" s="752"/>
      <c r="R46" s="752"/>
      <c r="S46" s="752"/>
      <c r="T46" s="752"/>
      <c r="U46" s="752"/>
      <c r="V46" s="752"/>
      <c r="W46" s="752"/>
      <c r="X46" s="752"/>
      <c r="Y46" s="753"/>
      <c r="Z46" s="501" t="s">
        <v>408</v>
      </c>
      <c r="AA46" s="502"/>
      <c r="AB46" s="503"/>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563"/>
    </row>
    <row r="47" spans="2:52" s="47" customFormat="1" ht="18" customHeight="1" thickBot="1">
      <c r="B47" s="491" t="s">
        <v>372</v>
      </c>
      <c r="C47" s="492"/>
      <c r="D47" s="492"/>
      <c r="E47" s="492"/>
      <c r="F47" s="492"/>
      <c r="G47" s="492"/>
      <c r="H47" s="492"/>
      <c r="I47" s="492"/>
      <c r="J47" s="492"/>
      <c r="K47" s="492"/>
      <c r="L47" s="492"/>
      <c r="M47" s="492"/>
      <c r="N47" s="492"/>
      <c r="O47" s="492"/>
      <c r="P47" s="492"/>
      <c r="Q47" s="492"/>
      <c r="R47" s="492"/>
      <c r="S47" s="492"/>
      <c r="T47" s="492"/>
      <c r="U47" s="492"/>
      <c r="V47" s="492"/>
      <c r="W47" s="492"/>
      <c r="X47" s="492"/>
      <c r="Y47" s="493"/>
      <c r="Z47" s="494" t="s">
        <v>373</v>
      </c>
      <c r="AA47" s="495"/>
      <c r="AB47" s="496"/>
      <c r="AC47" s="584">
        <f>SUM(AC44:AJ46)</f>
        <v>1559811.9460000002</v>
      </c>
      <c r="AD47" s="614"/>
      <c r="AE47" s="614"/>
      <c r="AF47" s="614"/>
      <c r="AG47" s="614"/>
      <c r="AH47" s="614"/>
      <c r="AI47" s="614"/>
      <c r="AJ47" s="614"/>
      <c r="AK47" s="584">
        <f>SUM(AK44:AR46)</f>
        <v>1541094.202648</v>
      </c>
      <c r="AL47" s="614"/>
      <c r="AM47" s="614"/>
      <c r="AN47" s="614"/>
      <c r="AO47" s="614"/>
      <c r="AP47" s="614"/>
      <c r="AQ47" s="614"/>
      <c r="AR47" s="614"/>
      <c r="AS47" s="584">
        <f>SUM(AS44:AZ46)</f>
        <v>1522601.0722162242</v>
      </c>
      <c r="AT47" s="614"/>
      <c r="AU47" s="614"/>
      <c r="AV47" s="614"/>
      <c r="AW47" s="614"/>
      <c r="AX47" s="614"/>
      <c r="AY47" s="614"/>
      <c r="AZ47" s="615"/>
    </row>
    <row r="48" spans="2:52" s="43" customFormat="1" ht="15" customHeigh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row>
    <row r="49" spans="2:58" s="115" customFormat="1" ht="14.25">
      <c r="B49" s="749" t="s">
        <v>636</v>
      </c>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49"/>
      <c r="AT49" s="749"/>
      <c r="AU49" s="749"/>
      <c r="AV49" s="749"/>
      <c r="AW49" s="749"/>
      <c r="AX49" s="749"/>
      <c r="AY49" s="749"/>
      <c r="AZ49" s="749"/>
      <c r="BA49" s="749"/>
      <c r="BB49" s="749"/>
      <c r="BC49" s="749"/>
      <c r="BD49" s="749"/>
      <c r="BE49" s="749"/>
      <c r="BF49" s="749"/>
    </row>
    <row r="50" spans="2:58" s="53" customFormat="1" ht="15.75" customHeight="1">
      <c r="B50" s="462" t="s">
        <v>733</v>
      </c>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row>
    <row r="51" spans="2:62" s="43" customFormat="1" ht="7.5" customHeight="1">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50"/>
      <c r="BB51" s="50"/>
      <c r="BC51" s="50"/>
      <c r="BD51" s="50"/>
      <c r="BE51" s="50"/>
      <c r="BF51" s="50"/>
      <c r="BG51" s="50"/>
      <c r="BH51" s="50"/>
      <c r="BI51" s="50"/>
      <c r="BJ51" s="50"/>
    </row>
    <row r="52" spans="1:62" s="53" customFormat="1" ht="49.5" customHeight="1">
      <c r="A52" s="51"/>
      <c r="B52" s="450" t="s">
        <v>635</v>
      </c>
      <c r="C52" s="450"/>
      <c r="D52" s="450"/>
      <c r="E52" s="451"/>
      <c r="F52" s="435" t="s">
        <v>637</v>
      </c>
      <c r="G52" s="436"/>
      <c r="H52" s="436"/>
      <c r="I52" s="436"/>
      <c r="J52" s="436"/>
      <c r="K52" s="436"/>
      <c r="L52" s="436"/>
      <c r="M52" s="456"/>
      <c r="N52" s="435" t="s">
        <v>638</v>
      </c>
      <c r="O52" s="436"/>
      <c r="P52" s="436"/>
      <c r="Q52" s="436"/>
      <c r="R52" s="436"/>
      <c r="S52" s="436"/>
      <c r="T52" s="456"/>
      <c r="U52" s="449" t="s">
        <v>639</v>
      </c>
      <c r="V52" s="450"/>
      <c r="W52" s="451"/>
      <c r="X52" s="449" t="s">
        <v>640</v>
      </c>
      <c r="Y52" s="450"/>
      <c r="Z52" s="450"/>
      <c r="AA52" s="451"/>
      <c r="AB52" s="449" t="s">
        <v>641</v>
      </c>
      <c r="AC52" s="450"/>
      <c r="AD52" s="451"/>
      <c r="AE52" s="449" t="s">
        <v>642</v>
      </c>
      <c r="AF52" s="450"/>
      <c r="AG52" s="450"/>
      <c r="AH52" s="451"/>
      <c r="AI52" s="435" t="s">
        <v>643</v>
      </c>
      <c r="AJ52" s="436"/>
      <c r="AK52" s="436"/>
      <c r="AL52" s="436"/>
      <c r="AM52" s="436"/>
      <c r="AN52" s="436"/>
      <c r="AO52" s="436"/>
      <c r="AP52" s="456"/>
      <c r="AQ52" s="449" t="s">
        <v>644</v>
      </c>
      <c r="AR52" s="450"/>
      <c r="AS52" s="451"/>
      <c r="AT52" s="449" t="s">
        <v>401</v>
      </c>
      <c r="AU52" s="451"/>
      <c r="AV52" s="449" t="s">
        <v>645</v>
      </c>
      <c r="AW52" s="450"/>
      <c r="AX52" s="450"/>
      <c r="AY52" s="450"/>
      <c r="AZ52" s="450"/>
      <c r="BA52" s="72"/>
      <c r="BB52" s="72"/>
      <c r="BC52" s="72"/>
      <c r="BD52" s="72"/>
      <c r="BE52" s="72"/>
      <c r="BF52" s="72"/>
      <c r="BG52" s="51"/>
      <c r="BH52" s="51"/>
      <c r="BI52" s="51"/>
      <c r="BJ52" s="51"/>
    </row>
    <row r="53" spans="1:62" s="53" customFormat="1" ht="141" customHeight="1">
      <c r="A53" s="51"/>
      <c r="B53" s="460"/>
      <c r="C53" s="460"/>
      <c r="D53" s="460"/>
      <c r="E53" s="461"/>
      <c r="F53" s="435" t="s">
        <v>436</v>
      </c>
      <c r="G53" s="436"/>
      <c r="H53" s="436"/>
      <c r="I53" s="436"/>
      <c r="J53" s="459" t="s">
        <v>646</v>
      </c>
      <c r="K53" s="459"/>
      <c r="L53" s="459"/>
      <c r="M53" s="459"/>
      <c r="N53" s="435" t="s">
        <v>647</v>
      </c>
      <c r="O53" s="436"/>
      <c r="P53" s="456"/>
      <c r="Q53" s="435" t="s">
        <v>648</v>
      </c>
      <c r="R53" s="436"/>
      <c r="S53" s="436"/>
      <c r="T53" s="456"/>
      <c r="U53" s="481"/>
      <c r="V53" s="460"/>
      <c r="W53" s="461"/>
      <c r="X53" s="481"/>
      <c r="Y53" s="460"/>
      <c r="Z53" s="460"/>
      <c r="AA53" s="461"/>
      <c r="AB53" s="481"/>
      <c r="AC53" s="460"/>
      <c r="AD53" s="461"/>
      <c r="AE53" s="481"/>
      <c r="AF53" s="460"/>
      <c r="AG53" s="460"/>
      <c r="AH53" s="461"/>
      <c r="AI53" s="435" t="s">
        <v>649</v>
      </c>
      <c r="AJ53" s="436"/>
      <c r="AK53" s="436"/>
      <c r="AL53" s="456"/>
      <c r="AM53" s="435" t="s">
        <v>650</v>
      </c>
      <c r="AN53" s="436"/>
      <c r="AO53" s="436"/>
      <c r="AP53" s="456"/>
      <c r="AQ53" s="481"/>
      <c r="AR53" s="460"/>
      <c r="AS53" s="461"/>
      <c r="AT53" s="481"/>
      <c r="AU53" s="461"/>
      <c r="AV53" s="481"/>
      <c r="AW53" s="460"/>
      <c r="AX53" s="460"/>
      <c r="AY53" s="460"/>
      <c r="AZ53" s="460"/>
      <c r="BA53" s="72"/>
      <c r="BB53" s="72"/>
      <c r="BC53" s="72"/>
      <c r="BD53" s="72"/>
      <c r="BE53" s="72"/>
      <c r="BF53" s="72"/>
      <c r="BG53" s="51"/>
      <c r="BH53" s="51"/>
      <c r="BI53" s="51"/>
      <c r="BJ53" s="51"/>
    </row>
    <row r="54" spans="1:62" s="53" customFormat="1" ht="15.75" thickBot="1">
      <c r="A54" s="51"/>
      <c r="B54" s="534">
        <v>1</v>
      </c>
      <c r="C54" s="534"/>
      <c r="D54" s="534"/>
      <c r="E54" s="483"/>
      <c r="F54" s="482">
        <v>2</v>
      </c>
      <c r="G54" s="534"/>
      <c r="H54" s="534"/>
      <c r="I54" s="483"/>
      <c r="J54" s="482">
        <v>3</v>
      </c>
      <c r="K54" s="534"/>
      <c r="L54" s="534"/>
      <c r="M54" s="483"/>
      <c r="N54" s="482">
        <v>4</v>
      </c>
      <c r="O54" s="534"/>
      <c r="P54" s="483"/>
      <c r="Q54" s="482">
        <v>5</v>
      </c>
      <c r="R54" s="534"/>
      <c r="S54" s="534"/>
      <c r="T54" s="483"/>
      <c r="U54" s="482">
        <v>6</v>
      </c>
      <c r="V54" s="534"/>
      <c r="W54" s="483"/>
      <c r="X54" s="482">
        <v>7</v>
      </c>
      <c r="Y54" s="534"/>
      <c r="Z54" s="534"/>
      <c r="AA54" s="483"/>
      <c r="AB54" s="482">
        <v>8</v>
      </c>
      <c r="AC54" s="534"/>
      <c r="AD54" s="483"/>
      <c r="AE54" s="482">
        <v>9</v>
      </c>
      <c r="AF54" s="534"/>
      <c r="AG54" s="534"/>
      <c r="AH54" s="483"/>
      <c r="AI54" s="482">
        <v>10</v>
      </c>
      <c r="AJ54" s="534"/>
      <c r="AK54" s="534"/>
      <c r="AL54" s="483"/>
      <c r="AM54" s="482">
        <v>11</v>
      </c>
      <c r="AN54" s="534"/>
      <c r="AO54" s="534"/>
      <c r="AP54" s="483"/>
      <c r="AQ54" s="482">
        <v>12</v>
      </c>
      <c r="AR54" s="534"/>
      <c r="AS54" s="483"/>
      <c r="AT54" s="482">
        <v>13</v>
      </c>
      <c r="AU54" s="483"/>
      <c r="AV54" s="482">
        <v>14</v>
      </c>
      <c r="AW54" s="534"/>
      <c r="AX54" s="534"/>
      <c r="AY54" s="534"/>
      <c r="AZ54" s="534"/>
      <c r="BA54" s="46"/>
      <c r="BB54" s="46"/>
      <c r="BC54" s="46"/>
      <c r="BD54" s="46"/>
      <c r="BE54" s="46"/>
      <c r="BF54" s="46"/>
      <c r="BG54" s="51"/>
      <c r="BH54" s="51"/>
      <c r="BI54" s="51"/>
      <c r="BJ54" s="51"/>
    </row>
    <row r="55" spans="1:62" s="53" customFormat="1" ht="15">
      <c r="A55" s="116"/>
      <c r="B55" s="727">
        <v>99901000001</v>
      </c>
      <c r="C55" s="727"/>
      <c r="D55" s="727"/>
      <c r="E55" s="724"/>
      <c r="F55" s="728">
        <v>70900543</v>
      </c>
      <c r="G55" s="746"/>
      <c r="H55" s="746"/>
      <c r="I55" s="747"/>
      <c r="J55" s="728">
        <f>F55</f>
        <v>70900543</v>
      </c>
      <c r="K55" s="746"/>
      <c r="L55" s="746"/>
      <c r="M55" s="747"/>
      <c r="N55" s="728"/>
      <c r="O55" s="746"/>
      <c r="P55" s="747"/>
      <c r="Q55" s="728"/>
      <c r="R55" s="746"/>
      <c r="S55" s="746"/>
      <c r="T55" s="747"/>
      <c r="U55" s="728">
        <f>F55-Q55</f>
        <v>70900543</v>
      </c>
      <c r="V55" s="746"/>
      <c r="W55" s="747"/>
      <c r="X55" s="728"/>
      <c r="Y55" s="746"/>
      <c r="Z55" s="746"/>
      <c r="AA55" s="747"/>
      <c r="AB55" s="726">
        <v>2.2</v>
      </c>
      <c r="AC55" s="727"/>
      <c r="AD55" s="724"/>
      <c r="AE55" s="728">
        <f>U55*AB55/100</f>
        <v>1559811.9460000002</v>
      </c>
      <c r="AF55" s="746"/>
      <c r="AG55" s="746"/>
      <c r="AH55" s="747"/>
      <c r="AI55" s="726"/>
      <c r="AJ55" s="727"/>
      <c r="AK55" s="727"/>
      <c r="AL55" s="724"/>
      <c r="AM55" s="726"/>
      <c r="AN55" s="727"/>
      <c r="AO55" s="727"/>
      <c r="AP55" s="724"/>
      <c r="AQ55" s="726"/>
      <c r="AR55" s="727"/>
      <c r="AS55" s="724"/>
      <c r="AT55" s="713" t="s">
        <v>60</v>
      </c>
      <c r="AU55" s="714"/>
      <c r="AV55" s="712">
        <f>AE55</f>
        <v>1559811.9460000002</v>
      </c>
      <c r="AW55" s="710"/>
      <c r="AX55" s="710"/>
      <c r="AY55" s="710"/>
      <c r="AZ55" s="715"/>
      <c r="BA55" s="46"/>
      <c r="BB55" s="46"/>
      <c r="BC55" s="46"/>
      <c r="BD55" s="46"/>
      <c r="BE55" s="46"/>
      <c r="BF55" s="46"/>
      <c r="BG55" s="51"/>
      <c r="BH55" s="51"/>
      <c r="BI55" s="51"/>
      <c r="BJ55" s="51"/>
    </row>
    <row r="56" spans="1:62" s="53" customFormat="1" ht="15">
      <c r="A56" s="116"/>
      <c r="B56" s="532"/>
      <c r="C56" s="532"/>
      <c r="D56" s="532"/>
      <c r="E56" s="438"/>
      <c r="F56" s="440"/>
      <c r="G56" s="532"/>
      <c r="H56" s="532"/>
      <c r="I56" s="438"/>
      <c r="J56" s="440"/>
      <c r="K56" s="532"/>
      <c r="L56" s="532"/>
      <c r="M56" s="438"/>
      <c r="N56" s="440"/>
      <c r="O56" s="532"/>
      <c r="P56" s="438"/>
      <c r="Q56" s="440"/>
      <c r="R56" s="532"/>
      <c r="S56" s="532"/>
      <c r="T56" s="438"/>
      <c r="U56" s="440"/>
      <c r="V56" s="532"/>
      <c r="W56" s="438"/>
      <c r="X56" s="440"/>
      <c r="Y56" s="532"/>
      <c r="Z56" s="532"/>
      <c r="AA56" s="438"/>
      <c r="AB56" s="440"/>
      <c r="AC56" s="532"/>
      <c r="AD56" s="438"/>
      <c r="AE56" s="440"/>
      <c r="AF56" s="532"/>
      <c r="AG56" s="532"/>
      <c r="AH56" s="438"/>
      <c r="AI56" s="440"/>
      <c r="AJ56" s="532"/>
      <c r="AK56" s="532"/>
      <c r="AL56" s="438"/>
      <c r="AM56" s="440"/>
      <c r="AN56" s="532"/>
      <c r="AO56" s="532"/>
      <c r="AP56" s="438"/>
      <c r="AQ56" s="440"/>
      <c r="AR56" s="532"/>
      <c r="AS56" s="438"/>
      <c r="AT56" s="599" t="s">
        <v>61</v>
      </c>
      <c r="AU56" s="477"/>
      <c r="AV56" s="440"/>
      <c r="AW56" s="532"/>
      <c r="AX56" s="532"/>
      <c r="AY56" s="532"/>
      <c r="AZ56" s="533"/>
      <c r="BA56" s="46"/>
      <c r="BB56" s="46"/>
      <c r="BC56" s="46"/>
      <c r="BD56" s="46"/>
      <c r="BE56" s="46"/>
      <c r="BF56" s="46"/>
      <c r="BG56" s="51"/>
      <c r="BH56" s="51"/>
      <c r="BI56" s="51"/>
      <c r="BJ56" s="51"/>
    </row>
    <row r="57" spans="1:62" s="53" customFormat="1" ht="15.75" thickBot="1">
      <c r="A57" s="116"/>
      <c r="B57" s="534"/>
      <c r="C57" s="534"/>
      <c r="D57" s="534"/>
      <c r="E57" s="483"/>
      <c r="F57" s="440"/>
      <c r="G57" s="532"/>
      <c r="H57" s="532"/>
      <c r="I57" s="438"/>
      <c r="J57" s="440"/>
      <c r="K57" s="532"/>
      <c r="L57" s="532"/>
      <c r="M57" s="438"/>
      <c r="N57" s="440"/>
      <c r="O57" s="532"/>
      <c r="P57" s="438"/>
      <c r="Q57" s="440"/>
      <c r="R57" s="532"/>
      <c r="S57" s="532"/>
      <c r="T57" s="438"/>
      <c r="U57" s="440"/>
      <c r="V57" s="532"/>
      <c r="W57" s="438"/>
      <c r="X57" s="440"/>
      <c r="Y57" s="532"/>
      <c r="Z57" s="532"/>
      <c r="AA57" s="438"/>
      <c r="AB57" s="440"/>
      <c r="AC57" s="532"/>
      <c r="AD57" s="438"/>
      <c r="AE57" s="440"/>
      <c r="AF57" s="532"/>
      <c r="AG57" s="532"/>
      <c r="AH57" s="438"/>
      <c r="AI57" s="440"/>
      <c r="AJ57" s="532"/>
      <c r="AK57" s="532"/>
      <c r="AL57" s="438"/>
      <c r="AM57" s="440"/>
      <c r="AN57" s="532"/>
      <c r="AO57" s="532"/>
      <c r="AP57" s="438"/>
      <c r="AQ57" s="440"/>
      <c r="AR57" s="532"/>
      <c r="AS57" s="438"/>
      <c r="AT57" s="599" t="s">
        <v>408</v>
      </c>
      <c r="AU57" s="477"/>
      <c r="AV57" s="440"/>
      <c r="AW57" s="532"/>
      <c r="AX57" s="532"/>
      <c r="AY57" s="532"/>
      <c r="AZ57" s="533"/>
      <c r="BA57" s="46"/>
      <c r="BB57" s="46"/>
      <c r="BC57" s="46"/>
      <c r="BD57" s="46"/>
      <c r="BE57" s="46"/>
      <c r="BF57" s="46"/>
      <c r="BG57" s="51"/>
      <c r="BH57" s="51"/>
      <c r="BI57" s="51"/>
      <c r="BJ57" s="51"/>
    </row>
    <row r="58" spans="2:62" s="53" customFormat="1" ht="15.75" thickBot="1">
      <c r="B58" s="694" t="s">
        <v>379</v>
      </c>
      <c r="C58" s="694"/>
      <c r="D58" s="694"/>
      <c r="E58" s="744"/>
      <c r="F58" s="745">
        <f>SUM(F55:I57)</f>
        <v>70900543</v>
      </c>
      <c r="G58" s="534"/>
      <c r="H58" s="534"/>
      <c r="I58" s="483"/>
      <c r="J58" s="708">
        <f>SUM(J55:M57)</f>
        <v>70900543</v>
      </c>
      <c r="K58" s="745"/>
      <c r="L58" s="745"/>
      <c r="M58" s="748"/>
      <c r="N58" s="707" t="s">
        <v>65</v>
      </c>
      <c r="O58" s="531"/>
      <c r="P58" s="475"/>
      <c r="Q58" s="482"/>
      <c r="R58" s="534"/>
      <c r="S58" s="534"/>
      <c r="T58" s="483"/>
      <c r="U58" s="708">
        <f>SUM(U55:W57)</f>
        <v>70900543</v>
      </c>
      <c r="V58" s="534"/>
      <c r="W58" s="483"/>
      <c r="X58" s="707" t="s">
        <v>65</v>
      </c>
      <c r="Y58" s="531"/>
      <c r="Z58" s="531"/>
      <c r="AA58" s="475"/>
      <c r="AB58" s="707" t="s">
        <v>65</v>
      </c>
      <c r="AC58" s="531"/>
      <c r="AD58" s="475"/>
      <c r="AE58" s="708">
        <f>SUM(AE55:AH57)</f>
        <v>1559811.9460000002</v>
      </c>
      <c r="AF58" s="534"/>
      <c r="AG58" s="534"/>
      <c r="AH58" s="483"/>
      <c r="AI58" s="707" t="s">
        <v>65</v>
      </c>
      <c r="AJ58" s="531"/>
      <c r="AK58" s="531"/>
      <c r="AL58" s="475"/>
      <c r="AM58" s="482"/>
      <c r="AN58" s="534"/>
      <c r="AO58" s="534"/>
      <c r="AP58" s="483"/>
      <c r="AQ58" s="482"/>
      <c r="AR58" s="534"/>
      <c r="AS58" s="483"/>
      <c r="AT58" s="482">
        <v>9000</v>
      </c>
      <c r="AU58" s="483"/>
      <c r="AV58" s="708">
        <f>SUM(AV55:AZ57)</f>
        <v>1559811.9460000002</v>
      </c>
      <c r="AW58" s="534"/>
      <c r="AX58" s="534"/>
      <c r="AY58" s="534"/>
      <c r="AZ58" s="743"/>
      <c r="BA58" s="46"/>
      <c r="BB58" s="46"/>
      <c r="BC58" s="46"/>
      <c r="BD58" s="46"/>
      <c r="BE58" s="46"/>
      <c r="BF58" s="46"/>
      <c r="BG58" s="51"/>
      <c r="BH58" s="51"/>
      <c r="BI58" s="51"/>
      <c r="BJ58" s="51"/>
    </row>
    <row r="60" spans="2:58" s="53" customFormat="1" ht="15.75" customHeight="1">
      <c r="B60" s="462" t="s">
        <v>734</v>
      </c>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462"/>
      <c r="BC60" s="462"/>
      <c r="BD60" s="462"/>
      <c r="BE60" s="462"/>
      <c r="BF60" s="462"/>
    </row>
    <row r="61" spans="2:62" s="43" customFormat="1" ht="7.5" customHeight="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50"/>
      <c r="BB61" s="50"/>
      <c r="BC61" s="50"/>
      <c r="BD61" s="50"/>
      <c r="BE61" s="50"/>
      <c r="BF61" s="50"/>
      <c r="BG61" s="50"/>
      <c r="BH61" s="50"/>
      <c r="BI61" s="50"/>
      <c r="BJ61" s="50"/>
    </row>
    <row r="62" spans="1:62" s="53" customFormat="1" ht="49.5" customHeight="1">
      <c r="A62" s="51"/>
      <c r="B62" s="450" t="s">
        <v>635</v>
      </c>
      <c r="C62" s="450"/>
      <c r="D62" s="450"/>
      <c r="E62" s="451"/>
      <c r="F62" s="435" t="s">
        <v>637</v>
      </c>
      <c r="G62" s="436"/>
      <c r="H62" s="436"/>
      <c r="I62" s="436"/>
      <c r="J62" s="436"/>
      <c r="K62" s="436"/>
      <c r="L62" s="436"/>
      <c r="M62" s="456"/>
      <c r="N62" s="435" t="s">
        <v>638</v>
      </c>
      <c r="O62" s="436"/>
      <c r="P62" s="436"/>
      <c r="Q62" s="436"/>
      <c r="R62" s="436"/>
      <c r="S62" s="436"/>
      <c r="T62" s="456"/>
      <c r="U62" s="449" t="s">
        <v>639</v>
      </c>
      <c r="V62" s="450"/>
      <c r="W62" s="451"/>
      <c r="X62" s="449" t="s">
        <v>640</v>
      </c>
      <c r="Y62" s="450"/>
      <c r="Z62" s="450"/>
      <c r="AA62" s="451"/>
      <c r="AB62" s="449" t="s">
        <v>641</v>
      </c>
      <c r="AC62" s="450"/>
      <c r="AD62" s="451"/>
      <c r="AE62" s="449" t="s">
        <v>642</v>
      </c>
      <c r="AF62" s="450"/>
      <c r="AG62" s="450"/>
      <c r="AH62" s="451"/>
      <c r="AI62" s="435" t="s">
        <v>643</v>
      </c>
      <c r="AJ62" s="436"/>
      <c r="AK62" s="436"/>
      <c r="AL62" s="436"/>
      <c r="AM62" s="436"/>
      <c r="AN62" s="436"/>
      <c r="AO62" s="436"/>
      <c r="AP62" s="456"/>
      <c r="AQ62" s="449" t="s">
        <v>644</v>
      </c>
      <c r="AR62" s="450"/>
      <c r="AS62" s="451"/>
      <c r="AT62" s="449" t="s">
        <v>401</v>
      </c>
      <c r="AU62" s="451"/>
      <c r="AV62" s="449" t="s">
        <v>645</v>
      </c>
      <c r="AW62" s="450"/>
      <c r="AX62" s="450"/>
      <c r="AY62" s="450"/>
      <c r="AZ62" s="450"/>
      <c r="BA62" s="72"/>
      <c r="BB62" s="72"/>
      <c r="BC62" s="72"/>
      <c r="BD62" s="72"/>
      <c r="BE62" s="72"/>
      <c r="BF62" s="72"/>
      <c r="BG62" s="51"/>
      <c r="BH62" s="51"/>
      <c r="BI62" s="51"/>
      <c r="BJ62" s="51"/>
    </row>
    <row r="63" spans="1:62" s="53" customFormat="1" ht="141" customHeight="1">
      <c r="A63" s="51"/>
      <c r="B63" s="460"/>
      <c r="C63" s="460"/>
      <c r="D63" s="460"/>
      <c r="E63" s="461"/>
      <c r="F63" s="435" t="s">
        <v>436</v>
      </c>
      <c r="G63" s="436"/>
      <c r="H63" s="436"/>
      <c r="I63" s="436"/>
      <c r="J63" s="459" t="s">
        <v>646</v>
      </c>
      <c r="K63" s="459"/>
      <c r="L63" s="459"/>
      <c r="M63" s="459"/>
      <c r="N63" s="435" t="s">
        <v>647</v>
      </c>
      <c r="O63" s="436"/>
      <c r="P63" s="456"/>
      <c r="Q63" s="435" t="s">
        <v>648</v>
      </c>
      <c r="R63" s="436"/>
      <c r="S63" s="436"/>
      <c r="T63" s="456"/>
      <c r="U63" s="481"/>
      <c r="V63" s="460"/>
      <c r="W63" s="461"/>
      <c r="X63" s="481"/>
      <c r="Y63" s="460"/>
      <c r="Z63" s="460"/>
      <c r="AA63" s="461"/>
      <c r="AB63" s="481"/>
      <c r="AC63" s="460"/>
      <c r="AD63" s="461"/>
      <c r="AE63" s="481"/>
      <c r="AF63" s="460"/>
      <c r="AG63" s="460"/>
      <c r="AH63" s="461"/>
      <c r="AI63" s="435" t="s">
        <v>649</v>
      </c>
      <c r="AJ63" s="436"/>
      <c r="AK63" s="436"/>
      <c r="AL63" s="456"/>
      <c r="AM63" s="435" t="s">
        <v>650</v>
      </c>
      <c r="AN63" s="436"/>
      <c r="AO63" s="436"/>
      <c r="AP63" s="456"/>
      <c r="AQ63" s="481"/>
      <c r="AR63" s="460"/>
      <c r="AS63" s="461"/>
      <c r="AT63" s="481"/>
      <c r="AU63" s="461"/>
      <c r="AV63" s="481"/>
      <c r="AW63" s="460"/>
      <c r="AX63" s="460"/>
      <c r="AY63" s="460"/>
      <c r="AZ63" s="460"/>
      <c r="BA63" s="72"/>
      <c r="BB63" s="72"/>
      <c r="BC63" s="72"/>
      <c r="BD63" s="72"/>
      <c r="BE63" s="72"/>
      <c r="BF63" s="72"/>
      <c r="BG63" s="51"/>
      <c r="BH63" s="51"/>
      <c r="BI63" s="51"/>
      <c r="BJ63" s="51"/>
    </row>
    <row r="64" spans="1:62" s="53" customFormat="1" ht="15.75" thickBot="1">
      <c r="A64" s="51"/>
      <c r="B64" s="534">
        <v>1</v>
      </c>
      <c r="C64" s="534"/>
      <c r="D64" s="534"/>
      <c r="E64" s="483"/>
      <c r="F64" s="482">
        <v>2</v>
      </c>
      <c r="G64" s="534"/>
      <c r="H64" s="534"/>
      <c r="I64" s="483"/>
      <c r="J64" s="482">
        <v>3</v>
      </c>
      <c r="K64" s="534"/>
      <c r="L64" s="534"/>
      <c r="M64" s="483"/>
      <c r="N64" s="482">
        <v>4</v>
      </c>
      <c r="O64" s="534"/>
      <c r="P64" s="483"/>
      <c r="Q64" s="482">
        <v>5</v>
      </c>
      <c r="R64" s="534"/>
      <c r="S64" s="534"/>
      <c r="T64" s="483"/>
      <c r="U64" s="482">
        <v>6</v>
      </c>
      <c r="V64" s="534"/>
      <c r="W64" s="483"/>
      <c r="X64" s="482">
        <v>7</v>
      </c>
      <c r="Y64" s="534"/>
      <c r="Z64" s="534"/>
      <c r="AA64" s="483"/>
      <c r="AB64" s="482">
        <v>8</v>
      </c>
      <c r="AC64" s="534"/>
      <c r="AD64" s="483"/>
      <c r="AE64" s="482">
        <v>9</v>
      </c>
      <c r="AF64" s="534"/>
      <c r="AG64" s="534"/>
      <c r="AH64" s="483"/>
      <c r="AI64" s="482">
        <v>10</v>
      </c>
      <c r="AJ64" s="534"/>
      <c r="AK64" s="534"/>
      <c r="AL64" s="483"/>
      <c r="AM64" s="482">
        <v>11</v>
      </c>
      <c r="AN64" s="534"/>
      <c r="AO64" s="534"/>
      <c r="AP64" s="483"/>
      <c r="AQ64" s="482">
        <v>12</v>
      </c>
      <c r="AR64" s="534"/>
      <c r="AS64" s="483"/>
      <c r="AT64" s="482">
        <v>13</v>
      </c>
      <c r="AU64" s="483"/>
      <c r="AV64" s="482">
        <v>14</v>
      </c>
      <c r="AW64" s="534"/>
      <c r="AX64" s="534"/>
      <c r="AY64" s="534"/>
      <c r="AZ64" s="534"/>
      <c r="BA64" s="46"/>
      <c r="BB64" s="46"/>
      <c r="BC64" s="46"/>
      <c r="BD64" s="46"/>
      <c r="BE64" s="46"/>
      <c r="BF64" s="46"/>
      <c r="BG64" s="51"/>
      <c r="BH64" s="51"/>
      <c r="BI64" s="51"/>
      <c r="BJ64" s="51"/>
    </row>
    <row r="65" spans="1:62" s="53" customFormat="1" ht="18" customHeight="1">
      <c r="A65" s="116"/>
      <c r="B65" s="727">
        <f>B55</f>
        <v>99901000001</v>
      </c>
      <c r="C65" s="727"/>
      <c r="D65" s="727"/>
      <c r="E65" s="724"/>
      <c r="F65" s="728">
        <f>F55-F55*1.2%</f>
        <v>70049736.484</v>
      </c>
      <c r="G65" s="746"/>
      <c r="H65" s="746"/>
      <c r="I65" s="747"/>
      <c r="J65" s="728">
        <f>F65</f>
        <v>70049736.484</v>
      </c>
      <c r="K65" s="727"/>
      <c r="L65" s="727"/>
      <c r="M65" s="724"/>
      <c r="N65" s="726"/>
      <c r="O65" s="727"/>
      <c r="P65" s="724"/>
      <c r="Q65" s="726"/>
      <c r="R65" s="727"/>
      <c r="S65" s="727"/>
      <c r="T65" s="724"/>
      <c r="U65" s="728">
        <f>F65</f>
        <v>70049736.484</v>
      </c>
      <c r="V65" s="727"/>
      <c r="W65" s="724"/>
      <c r="X65" s="726"/>
      <c r="Y65" s="727"/>
      <c r="Z65" s="727"/>
      <c r="AA65" s="724"/>
      <c r="AB65" s="726">
        <v>2.2</v>
      </c>
      <c r="AC65" s="727"/>
      <c r="AD65" s="724"/>
      <c r="AE65" s="728">
        <f>U65*AB65/100</f>
        <v>1541094.202648</v>
      </c>
      <c r="AF65" s="746"/>
      <c r="AG65" s="746"/>
      <c r="AH65" s="747"/>
      <c r="AI65" s="726"/>
      <c r="AJ65" s="727"/>
      <c r="AK65" s="727"/>
      <c r="AL65" s="724"/>
      <c r="AM65" s="726"/>
      <c r="AN65" s="727"/>
      <c r="AO65" s="727"/>
      <c r="AP65" s="724"/>
      <c r="AQ65" s="726"/>
      <c r="AR65" s="727"/>
      <c r="AS65" s="724"/>
      <c r="AT65" s="713" t="s">
        <v>60</v>
      </c>
      <c r="AU65" s="714"/>
      <c r="AV65" s="712">
        <f>AE65</f>
        <v>1541094.202648</v>
      </c>
      <c r="AW65" s="710"/>
      <c r="AX65" s="710"/>
      <c r="AY65" s="710"/>
      <c r="AZ65" s="715"/>
      <c r="BA65" s="46"/>
      <c r="BB65" s="46"/>
      <c r="BC65" s="46"/>
      <c r="BD65" s="46"/>
      <c r="BE65" s="46"/>
      <c r="BF65" s="46"/>
      <c r="BG65" s="51"/>
      <c r="BH65" s="51"/>
      <c r="BI65" s="51"/>
      <c r="BJ65" s="51"/>
    </row>
    <row r="66" spans="1:62" s="53" customFormat="1" ht="18" customHeight="1">
      <c r="A66" s="116"/>
      <c r="B66" s="532"/>
      <c r="C66" s="532"/>
      <c r="D66" s="532"/>
      <c r="E66" s="438"/>
      <c r="F66" s="440"/>
      <c r="G66" s="532"/>
      <c r="H66" s="532"/>
      <c r="I66" s="438"/>
      <c r="J66" s="440"/>
      <c r="K66" s="532"/>
      <c r="L66" s="532"/>
      <c r="M66" s="438"/>
      <c r="N66" s="440"/>
      <c r="O66" s="532"/>
      <c r="P66" s="438"/>
      <c r="Q66" s="440"/>
      <c r="R66" s="532"/>
      <c r="S66" s="532"/>
      <c r="T66" s="438"/>
      <c r="U66" s="440"/>
      <c r="V66" s="532"/>
      <c r="W66" s="438"/>
      <c r="X66" s="440"/>
      <c r="Y66" s="532"/>
      <c r="Z66" s="532"/>
      <c r="AA66" s="438"/>
      <c r="AB66" s="440"/>
      <c r="AC66" s="532"/>
      <c r="AD66" s="438"/>
      <c r="AE66" s="440"/>
      <c r="AF66" s="532"/>
      <c r="AG66" s="532"/>
      <c r="AH66" s="438"/>
      <c r="AI66" s="440"/>
      <c r="AJ66" s="532"/>
      <c r="AK66" s="532"/>
      <c r="AL66" s="438"/>
      <c r="AM66" s="440"/>
      <c r="AN66" s="532"/>
      <c r="AO66" s="532"/>
      <c r="AP66" s="438"/>
      <c r="AQ66" s="440"/>
      <c r="AR66" s="532"/>
      <c r="AS66" s="438"/>
      <c r="AT66" s="599" t="s">
        <v>61</v>
      </c>
      <c r="AU66" s="477"/>
      <c r="AV66" s="440"/>
      <c r="AW66" s="532"/>
      <c r="AX66" s="532"/>
      <c r="AY66" s="532"/>
      <c r="AZ66" s="533"/>
      <c r="BA66" s="46"/>
      <c r="BB66" s="46"/>
      <c r="BC66" s="46"/>
      <c r="BD66" s="46"/>
      <c r="BE66" s="46"/>
      <c r="BF66" s="46"/>
      <c r="BG66" s="51"/>
      <c r="BH66" s="51"/>
      <c r="BI66" s="51"/>
      <c r="BJ66" s="51"/>
    </row>
    <row r="67" spans="1:62" s="53" customFormat="1" ht="18" customHeight="1" thickBot="1">
      <c r="A67" s="116"/>
      <c r="B67" s="534"/>
      <c r="C67" s="534"/>
      <c r="D67" s="534"/>
      <c r="E67" s="483"/>
      <c r="F67" s="440"/>
      <c r="G67" s="532"/>
      <c r="H67" s="532"/>
      <c r="I67" s="438"/>
      <c r="J67" s="440"/>
      <c r="K67" s="532"/>
      <c r="L67" s="532"/>
      <c r="M67" s="438"/>
      <c r="N67" s="440"/>
      <c r="O67" s="532"/>
      <c r="P67" s="438"/>
      <c r="Q67" s="440"/>
      <c r="R67" s="532"/>
      <c r="S67" s="532"/>
      <c r="T67" s="438"/>
      <c r="U67" s="440"/>
      <c r="V67" s="532"/>
      <c r="W67" s="438"/>
      <c r="X67" s="440"/>
      <c r="Y67" s="532"/>
      <c r="Z67" s="532"/>
      <c r="AA67" s="438"/>
      <c r="AB67" s="440"/>
      <c r="AC67" s="532"/>
      <c r="AD67" s="438"/>
      <c r="AE67" s="440"/>
      <c r="AF67" s="532"/>
      <c r="AG67" s="532"/>
      <c r="AH67" s="438"/>
      <c r="AI67" s="440"/>
      <c r="AJ67" s="532"/>
      <c r="AK67" s="532"/>
      <c r="AL67" s="438"/>
      <c r="AM67" s="440"/>
      <c r="AN67" s="532"/>
      <c r="AO67" s="532"/>
      <c r="AP67" s="438"/>
      <c r="AQ67" s="440"/>
      <c r="AR67" s="532"/>
      <c r="AS67" s="438"/>
      <c r="AT67" s="599" t="s">
        <v>408</v>
      </c>
      <c r="AU67" s="477"/>
      <c r="AV67" s="440"/>
      <c r="AW67" s="532"/>
      <c r="AX67" s="532"/>
      <c r="AY67" s="532"/>
      <c r="AZ67" s="533"/>
      <c r="BA67" s="46"/>
      <c r="BB67" s="46"/>
      <c r="BC67" s="46"/>
      <c r="BD67" s="46"/>
      <c r="BE67" s="46"/>
      <c r="BF67" s="46"/>
      <c r="BG67" s="51"/>
      <c r="BH67" s="51"/>
      <c r="BI67" s="51"/>
      <c r="BJ67" s="51"/>
    </row>
    <row r="68" spans="2:62" s="53" customFormat="1" ht="18" customHeight="1" thickBot="1">
      <c r="B68" s="694" t="s">
        <v>379</v>
      </c>
      <c r="C68" s="694"/>
      <c r="D68" s="694"/>
      <c r="E68" s="744"/>
      <c r="F68" s="745">
        <f>F65</f>
        <v>70049736.484</v>
      </c>
      <c r="G68" s="534"/>
      <c r="H68" s="534"/>
      <c r="I68" s="483"/>
      <c r="J68" s="708">
        <f>J65</f>
        <v>70049736.484</v>
      </c>
      <c r="K68" s="534"/>
      <c r="L68" s="534"/>
      <c r="M68" s="483"/>
      <c r="N68" s="707" t="s">
        <v>65</v>
      </c>
      <c r="O68" s="531"/>
      <c r="P68" s="475"/>
      <c r="Q68" s="482"/>
      <c r="R68" s="534"/>
      <c r="S68" s="534"/>
      <c r="T68" s="483"/>
      <c r="U68" s="708">
        <f>U65</f>
        <v>70049736.484</v>
      </c>
      <c r="V68" s="534"/>
      <c r="W68" s="483"/>
      <c r="X68" s="707" t="s">
        <v>65</v>
      </c>
      <c r="Y68" s="531"/>
      <c r="Z68" s="531"/>
      <c r="AA68" s="475"/>
      <c r="AB68" s="707" t="s">
        <v>65</v>
      </c>
      <c r="AC68" s="531"/>
      <c r="AD68" s="475"/>
      <c r="AE68" s="708">
        <f>AE65</f>
        <v>1541094.202648</v>
      </c>
      <c r="AF68" s="534"/>
      <c r="AG68" s="534"/>
      <c r="AH68" s="483"/>
      <c r="AI68" s="707" t="s">
        <v>65</v>
      </c>
      <c r="AJ68" s="531"/>
      <c r="AK68" s="531"/>
      <c r="AL68" s="475"/>
      <c r="AM68" s="482"/>
      <c r="AN68" s="534"/>
      <c r="AO68" s="534"/>
      <c r="AP68" s="483"/>
      <c r="AQ68" s="482"/>
      <c r="AR68" s="534"/>
      <c r="AS68" s="483"/>
      <c r="AT68" s="482">
        <v>9000</v>
      </c>
      <c r="AU68" s="483"/>
      <c r="AV68" s="708">
        <f>AV65</f>
        <v>1541094.202648</v>
      </c>
      <c r="AW68" s="534"/>
      <c r="AX68" s="534"/>
      <c r="AY68" s="534"/>
      <c r="AZ68" s="743"/>
      <c r="BA68" s="46"/>
      <c r="BB68" s="46"/>
      <c r="BC68" s="46"/>
      <c r="BD68" s="46"/>
      <c r="BE68" s="46"/>
      <c r="BF68" s="46"/>
      <c r="BG68" s="51"/>
      <c r="BH68" s="51"/>
      <c r="BI68" s="51"/>
      <c r="BJ68" s="51"/>
    </row>
    <row r="70" spans="2:58" s="53" customFormat="1" ht="15.75" customHeight="1">
      <c r="B70" s="462" t="s">
        <v>735</v>
      </c>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2"/>
      <c r="AY70" s="462"/>
      <c r="AZ70" s="462"/>
      <c r="BA70" s="462"/>
      <c r="BB70" s="462"/>
      <c r="BC70" s="462"/>
      <c r="BD70" s="462"/>
      <c r="BE70" s="462"/>
      <c r="BF70" s="462"/>
    </row>
    <row r="71" spans="2:62" s="43" customFormat="1" ht="7.5" customHeight="1">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50"/>
      <c r="BB71" s="50"/>
      <c r="BC71" s="50"/>
      <c r="BD71" s="50"/>
      <c r="BE71" s="50"/>
      <c r="BF71" s="50"/>
      <c r="BG71" s="50"/>
      <c r="BH71" s="50"/>
      <c r="BI71" s="50"/>
      <c r="BJ71" s="50"/>
    </row>
    <row r="72" spans="1:62" s="53" customFormat="1" ht="49.5" customHeight="1">
      <c r="A72" s="51"/>
      <c r="B72" s="450" t="s">
        <v>635</v>
      </c>
      <c r="C72" s="450"/>
      <c r="D72" s="450"/>
      <c r="E72" s="451"/>
      <c r="F72" s="435" t="s">
        <v>637</v>
      </c>
      <c r="G72" s="436"/>
      <c r="H72" s="436"/>
      <c r="I72" s="436"/>
      <c r="J72" s="436"/>
      <c r="K72" s="436"/>
      <c r="L72" s="436"/>
      <c r="M72" s="456"/>
      <c r="N72" s="435" t="s">
        <v>638</v>
      </c>
      <c r="O72" s="436"/>
      <c r="P72" s="436"/>
      <c r="Q72" s="436"/>
      <c r="R72" s="436"/>
      <c r="S72" s="436"/>
      <c r="T72" s="456"/>
      <c r="U72" s="449" t="s">
        <v>639</v>
      </c>
      <c r="V72" s="450"/>
      <c r="W72" s="451"/>
      <c r="X72" s="449" t="s">
        <v>640</v>
      </c>
      <c r="Y72" s="450"/>
      <c r="Z72" s="450"/>
      <c r="AA72" s="451"/>
      <c r="AB72" s="449" t="s">
        <v>641</v>
      </c>
      <c r="AC72" s="450"/>
      <c r="AD72" s="451"/>
      <c r="AE72" s="449" t="s">
        <v>642</v>
      </c>
      <c r="AF72" s="450"/>
      <c r="AG72" s="450"/>
      <c r="AH72" s="451"/>
      <c r="AI72" s="435" t="s">
        <v>643</v>
      </c>
      <c r="AJ72" s="436"/>
      <c r="AK72" s="436"/>
      <c r="AL72" s="436"/>
      <c r="AM72" s="436"/>
      <c r="AN72" s="436"/>
      <c r="AO72" s="436"/>
      <c r="AP72" s="456"/>
      <c r="AQ72" s="449" t="s">
        <v>644</v>
      </c>
      <c r="AR72" s="450"/>
      <c r="AS72" s="451"/>
      <c r="AT72" s="449" t="s">
        <v>401</v>
      </c>
      <c r="AU72" s="451"/>
      <c r="AV72" s="449" t="s">
        <v>645</v>
      </c>
      <c r="AW72" s="450"/>
      <c r="AX72" s="450"/>
      <c r="AY72" s="450"/>
      <c r="AZ72" s="450"/>
      <c r="BA72" s="72"/>
      <c r="BB72" s="72"/>
      <c r="BC72" s="72"/>
      <c r="BD72" s="72"/>
      <c r="BE72" s="72"/>
      <c r="BF72" s="72"/>
      <c r="BG72" s="51"/>
      <c r="BH72" s="51"/>
      <c r="BI72" s="51"/>
      <c r="BJ72" s="51"/>
    </row>
    <row r="73" spans="1:62" s="53" customFormat="1" ht="141" customHeight="1">
      <c r="A73" s="51"/>
      <c r="B73" s="460"/>
      <c r="C73" s="460"/>
      <c r="D73" s="460"/>
      <c r="E73" s="461"/>
      <c r="F73" s="435" t="s">
        <v>436</v>
      </c>
      <c r="G73" s="436"/>
      <c r="H73" s="436"/>
      <c r="I73" s="436"/>
      <c r="J73" s="459" t="s">
        <v>646</v>
      </c>
      <c r="K73" s="459"/>
      <c r="L73" s="459"/>
      <c r="M73" s="459"/>
      <c r="N73" s="435" t="s">
        <v>647</v>
      </c>
      <c r="O73" s="436"/>
      <c r="P73" s="456"/>
      <c r="Q73" s="435" t="s">
        <v>648</v>
      </c>
      <c r="R73" s="436"/>
      <c r="S73" s="436"/>
      <c r="T73" s="456"/>
      <c r="U73" s="481"/>
      <c r="V73" s="460"/>
      <c r="W73" s="461"/>
      <c r="X73" s="481"/>
      <c r="Y73" s="460"/>
      <c r="Z73" s="460"/>
      <c r="AA73" s="461"/>
      <c r="AB73" s="481"/>
      <c r="AC73" s="460"/>
      <c r="AD73" s="461"/>
      <c r="AE73" s="481"/>
      <c r="AF73" s="460"/>
      <c r="AG73" s="460"/>
      <c r="AH73" s="461"/>
      <c r="AI73" s="435" t="s">
        <v>649</v>
      </c>
      <c r="AJ73" s="436"/>
      <c r="AK73" s="436"/>
      <c r="AL73" s="456"/>
      <c r="AM73" s="435" t="s">
        <v>650</v>
      </c>
      <c r="AN73" s="436"/>
      <c r="AO73" s="436"/>
      <c r="AP73" s="456"/>
      <c r="AQ73" s="481"/>
      <c r="AR73" s="460"/>
      <c r="AS73" s="461"/>
      <c r="AT73" s="481"/>
      <c r="AU73" s="461"/>
      <c r="AV73" s="481"/>
      <c r="AW73" s="460"/>
      <c r="AX73" s="460"/>
      <c r="AY73" s="460"/>
      <c r="AZ73" s="460"/>
      <c r="BA73" s="72"/>
      <c r="BB73" s="72"/>
      <c r="BC73" s="72"/>
      <c r="BD73" s="72"/>
      <c r="BE73" s="72"/>
      <c r="BF73" s="72"/>
      <c r="BG73" s="51"/>
      <c r="BH73" s="51"/>
      <c r="BI73" s="51"/>
      <c r="BJ73" s="51"/>
    </row>
    <row r="74" spans="1:62" s="53" customFormat="1" ht="15.75" thickBot="1">
      <c r="A74" s="51"/>
      <c r="B74" s="534">
        <v>1</v>
      </c>
      <c r="C74" s="534"/>
      <c r="D74" s="534"/>
      <c r="E74" s="483"/>
      <c r="F74" s="482">
        <v>2</v>
      </c>
      <c r="G74" s="534"/>
      <c r="H74" s="534"/>
      <c r="I74" s="483"/>
      <c r="J74" s="482">
        <v>3</v>
      </c>
      <c r="K74" s="534"/>
      <c r="L74" s="534"/>
      <c r="M74" s="483"/>
      <c r="N74" s="482">
        <v>4</v>
      </c>
      <c r="O74" s="534"/>
      <c r="P74" s="483"/>
      <c r="Q74" s="482">
        <v>5</v>
      </c>
      <c r="R74" s="534"/>
      <c r="S74" s="534"/>
      <c r="T74" s="483"/>
      <c r="U74" s="482">
        <v>6</v>
      </c>
      <c r="V74" s="534"/>
      <c r="W74" s="483"/>
      <c r="X74" s="482">
        <v>7</v>
      </c>
      <c r="Y74" s="534"/>
      <c r="Z74" s="534"/>
      <c r="AA74" s="483"/>
      <c r="AB74" s="482">
        <v>8</v>
      </c>
      <c r="AC74" s="534"/>
      <c r="AD74" s="483"/>
      <c r="AE74" s="482">
        <v>9</v>
      </c>
      <c r="AF74" s="534"/>
      <c r="AG74" s="534"/>
      <c r="AH74" s="483"/>
      <c r="AI74" s="482">
        <v>10</v>
      </c>
      <c r="AJ74" s="534"/>
      <c r="AK74" s="534"/>
      <c r="AL74" s="483"/>
      <c r="AM74" s="482">
        <v>11</v>
      </c>
      <c r="AN74" s="534"/>
      <c r="AO74" s="534"/>
      <c r="AP74" s="483"/>
      <c r="AQ74" s="482">
        <v>12</v>
      </c>
      <c r="AR74" s="534"/>
      <c r="AS74" s="483"/>
      <c r="AT74" s="482">
        <v>13</v>
      </c>
      <c r="AU74" s="483"/>
      <c r="AV74" s="482">
        <v>14</v>
      </c>
      <c r="AW74" s="534"/>
      <c r="AX74" s="534"/>
      <c r="AY74" s="534"/>
      <c r="AZ74" s="534"/>
      <c r="BA74" s="46"/>
      <c r="BB74" s="46"/>
      <c r="BC74" s="46"/>
      <c r="BD74" s="46"/>
      <c r="BE74" s="46"/>
      <c r="BF74" s="46"/>
      <c r="BG74" s="51"/>
      <c r="BH74" s="51"/>
      <c r="BI74" s="51"/>
      <c r="BJ74" s="51"/>
    </row>
    <row r="75" spans="1:62" s="53" customFormat="1" ht="18" customHeight="1">
      <c r="A75" s="116"/>
      <c r="B75" s="727">
        <f>B65</f>
        <v>99901000001</v>
      </c>
      <c r="C75" s="727"/>
      <c r="D75" s="727"/>
      <c r="E75" s="724"/>
      <c r="F75" s="728">
        <f>F65-F65*1.2%</f>
        <v>69209139.646192</v>
      </c>
      <c r="G75" s="746"/>
      <c r="H75" s="746"/>
      <c r="I75" s="747"/>
      <c r="J75" s="728">
        <f>F75</f>
        <v>69209139.646192</v>
      </c>
      <c r="K75" s="727"/>
      <c r="L75" s="727"/>
      <c r="M75" s="724"/>
      <c r="N75" s="726"/>
      <c r="O75" s="727"/>
      <c r="P75" s="724"/>
      <c r="Q75" s="726"/>
      <c r="R75" s="727"/>
      <c r="S75" s="727"/>
      <c r="T75" s="724"/>
      <c r="U75" s="728">
        <f>J75</f>
        <v>69209139.646192</v>
      </c>
      <c r="V75" s="727"/>
      <c r="W75" s="724"/>
      <c r="X75" s="726"/>
      <c r="Y75" s="727"/>
      <c r="Z75" s="727"/>
      <c r="AA75" s="724"/>
      <c r="AB75" s="726">
        <v>2.2</v>
      </c>
      <c r="AC75" s="727"/>
      <c r="AD75" s="724"/>
      <c r="AE75" s="728">
        <f>U75*AB75/100</f>
        <v>1522601.0722162242</v>
      </c>
      <c r="AF75" s="746"/>
      <c r="AG75" s="746"/>
      <c r="AH75" s="747"/>
      <c r="AI75" s="726"/>
      <c r="AJ75" s="727"/>
      <c r="AK75" s="727"/>
      <c r="AL75" s="724"/>
      <c r="AM75" s="726"/>
      <c r="AN75" s="727"/>
      <c r="AO75" s="727"/>
      <c r="AP75" s="724"/>
      <c r="AQ75" s="726"/>
      <c r="AR75" s="727"/>
      <c r="AS75" s="724"/>
      <c r="AT75" s="713" t="s">
        <v>60</v>
      </c>
      <c r="AU75" s="714"/>
      <c r="AV75" s="712">
        <f>AE75</f>
        <v>1522601.0722162242</v>
      </c>
      <c r="AW75" s="710"/>
      <c r="AX75" s="710"/>
      <c r="AY75" s="710"/>
      <c r="AZ75" s="715"/>
      <c r="BA75" s="46"/>
      <c r="BB75" s="46"/>
      <c r="BC75" s="46"/>
      <c r="BD75" s="46"/>
      <c r="BE75" s="46"/>
      <c r="BF75" s="46"/>
      <c r="BG75" s="51"/>
      <c r="BH75" s="51"/>
      <c r="BI75" s="51"/>
      <c r="BJ75" s="51"/>
    </row>
    <row r="76" spans="1:62" s="53" customFormat="1" ht="18" customHeight="1">
      <c r="A76" s="116"/>
      <c r="B76" s="532"/>
      <c r="C76" s="532"/>
      <c r="D76" s="532"/>
      <c r="E76" s="438"/>
      <c r="F76" s="440"/>
      <c r="G76" s="532"/>
      <c r="H76" s="532"/>
      <c r="I76" s="438"/>
      <c r="J76" s="440"/>
      <c r="K76" s="532"/>
      <c r="L76" s="532"/>
      <c r="M76" s="438"/>
      <c r="N76" s="440"/>
      <c r="O76" s="532"/>
      <c r="P76" s="438"/>
      <c r="Q76" s="440"/>
      <c r="R76" s="532"/>
      <c r="S76" s="532"/>
      <c r="T76" s="438"/>
      <c r="U76" s="440"/>
      <c r="V76" s="532"/>
      <c r="W76" s="438"/>
      <c r="X76" s="440"/>
      <c r="Y76" s="532"/>
      <c r="Z76" s="532"/>
      <c r="AA76" s="438"/>
      <c r="AB76" s="440"/>
      <c r="AC76" s="532"/>
      <c r="AD76" s="438"/>
      <c r="AE76" s="440"/>
      <c r="AF76" s="532"/>
      <c r="AG76" s="532"/>
      <c r="AH76" s="438"/>
      <c r="AI76" s="440"/>
      <c r="AJ76" s="532"/>
      <c r="AK76" s="532"/>
      <c r="AL76" s="438"/>
      <c r="AM76" s="440"/>
      <c r="AN76" s="532"/>
      <c r="AO76" s="532"/>
      <c r="AP76" s="438"/>
      <c r="AQ76" s="440"/>
      <c r="AR76" s="532"/>
      <c r="AS76" s="438"/>
      <c r="AT76" s="599" t="s">
        <v>61</v>
      </c>
      <c r="AU76" s="477"/>
      <c r="AV76" s="440"/>
      <c r="AW76" s="532"/>
      <c r="AX76" s="532"/>
      <c r="AY76" s="532"/>
      <c r="AZ76" s="533"/>
      <c r="BA76" s="46"/>
      <c r="BB76" s="46"/>
      <c r="BC76" s="46"/>
      <c r="BD76" s="46"/>
      <c r="BE76" s="46"/>
      <c r="BF76" s="46"/>
      <c r="BG76" s="51"/>
      <c r="BH76" s="51"/>
      <c r="BI76" s="51"/>
      <c r="BJ76" s="51"/>
    </row>
    <row r="77" spans="1:62" s="53" customFormat="1" ht="18" customHeight="1" thickBot="1">
      <c r="A77" s="116"/>
      <c r="B77" s="534"/>
      <c r="C77" s="534"/>
      <c r="D77" s="534"/>
      <c r="E77" s="483"/>
      <c r="F77" s="440"/>
      <c r="G77" s="532"/>
      <c r="H77" s="532"/>
      <c r="I77" s="438"/>
      <c r="J77" s="440"/>
      <c r="K77" s="532"/>
      <c r="L77" s="532"/>
      <c r="M77" s="438"/>
      <c r="N77" s="440"/>
      <c r="O77" s="532"/>
      <c r="P77" s="438"/>
      <c r="Q77" s="440"/>
      <c r="R77" s="532"/>
      <c r="S77" s="532"/>
      <c r="T77" s="438"/>
      <c r="U77" s="440"/>
      <c r="V77" s="532"/>
      <c r="W77" s="438"/>
      <c r="X77" s="440"/>
      <c r="Y77" s="532"/>
      <c r="Z77" s="532"/>
      <c r="AA77" s="438"/>
      <c r="AB77" s="440"/>
      <c r="AC77" s="532"/>
      <c r="AD77" s="438"/>
      <c r="AE77" s="440"/>
      <c r="AF77" s="532"/>
      <c r="AG77" s="532"/>
      <c r="AH77" s="438"/>
      <c r="AI77" s="440"/>
      <c r="AJ77" s="532"/>
      <c r="AK77" s="532"/>
      <c r="AL77" s="438"/>
      <c r="AM77" s="440"/>
      <c r="AN77" s="532"/>
      <c r="AO77" s="532"/>
      <c r="AP77" s="438"/>
      <c r="AQ77" s="440"/>
      <c r="AR77" s="532"/>
      <c r="AS77" s="438"/>
      <c r="AT77" s="599" t="s">
        <v>408</v>
      </c>
      <c r="AU77" s="477"/>
      <c r="AV77" s="440"/>
      <c r="AW77" s="532"/>
      <c r="AX77" s="532"/>
      <c r="AY77" s="532"/>
      <c r="AZ77" s="533"/>
      <c r="BA77" s="46"/>
      <c r="BB77" s="46"/>
      <c r="BC77" s="46"/>
      <c r="BD77" s="46"/>
      <c r="BE77" s="46"/>
      <c r="BF77" s="46"/>
      <c r="BG77" s="51"/>
      <c r="BH77" s="51"/>
      <c r="BI77" s="51"/>
      <c r="BJ77" s="51"/>
    </row>
    <row r="78" spans="2:62" s="53" customFormat="1" ht="18" customHeight="1" thickBot="1">
      <c r="B78" s="694" t="s">
        <v>379</v>
      </c>
      <c r="C78" s="694"/>
      <c r="D78" s="694"/>
      <c r="E78" s="744"/>
      <c r="F78" s="745">
        <f>F75</f>
        <v>69209139.646192</v>
      </c>
      <c r="G78" s="534"/>
      <c r="H78" s="534"/>
      <c r="I78" s="483"/>
      <c r="J78" s="708">
        <f>J75</f>
        <v>69209139.646192</v>
      </c>
      <c r="K78" s="534"/>
      <c r="L78" s="534"/>
      <c r="M78" s="483"/>
      <c r="N78" s="707" t="s">
        <v>65</v>
      </c>
      <c r="O78" s="531"/>
      <c r="P78" s="475"/>
      <c r="Q78" s="482"/>
      <c r="R78" s="534"/>
      <c r="S78" s="534"/>
      <c r="T78" s="483"/>
      <c r="U78" s="708">
        <f>U75</f>
        <v>69209139.646192</v>
      </c>
      <c r="V78" s="534"/>
      <c r="W78" s="483"/>
      <c r="X78" s="707" t="s">
        <v>65</v>
      </c>
      <c r="Y78" s="531"/>
      <c r="Z78" s="531"/>
      <c r="AA78" s="475"/>
      <c r="AB78" s="707" t="s">
        <v>65</v>
      </c>
      <c r="AC78" s="531"/>
      <c r="AD78" s="475"/>
      <c r="AE78" s="708">
        <f>AE75</f>
        <v>1522601.0722162242</v>
      </c>
      <c r="AF78" s="534"/>
      <c r="AG78" s="534"/>
      <c r="AH78" s="483"/>
      <c r="AI78" s="707" t="s">
        <v>65</v>
      </c>
      <c r="AJ78" s="531"/>
      <c r="AK78" s="531"/>
      <c r="AL78" s="475"/>
      <c r="AM78" s="482"/>
      <c r="AN78" s="534"/>
      <c r="AO78" s="534"/>
      <c r="AP78" s="483"/>
      <c r="AQ78" s="482"/>
      <c r="AR78" s="534"/>
      <c r="AS78" s="483"/>
      <c r="AT78" s="482">
        <v>9000</v>
      </c>
      <c r="AU78" s="483"/>
      <c r="AV78" s="708">
        <f>AV75</f>
        <v>1522601.0722162242</v>
      </c>
      <c r="AW78" s="534"/>
      <c r="AX78" s="534"/>
      <c r="AY78" s="534"/>
      <c r="AZ78" s="743"/>
      <c r="BA78" s="46"/>
      <c r="BB78" s="46"/>
      <c r="BC78" s="46"/>
      <c r="BD78" s="46"/>
      <c r="BE78" s="46"/>
      <c r="BF78" s="46"/>
      <c r="BG78" s="51"/>
      <c r="BH78" s="51"/>
      <c r="BI78" s="51"/>
      <c r="BJ78" s="51"/>
    </row>
    <row r="80" spans="2:52" s="43" customFormat="1" ht="18" customHeight="1">
      <c r="B80" s="498" t="s">
        <v>651</v>
      </c>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498"/>
      <c r="AY80" s="498"/>
      <c r="AZ80" s="498"/>
    </row>
    <row r="81" s="43" customFormat="1" ht="7.5" customHeight="1">
      <c r="A81" s="50"/>
    </row>
    <row r="82" spans="2:52" s="43" customFormat="1" ht="24.75" customHeight="1">
      <c r="B82" s="450" t="s">
        <v>652</v>
      </c>
      <c r="C82" s="450"/>
      <c r="D82" s="450"/>
      <c r="E82" s="450"/>
      <c r="F82" s="450"/>
      <c r="G82" s="450"/>
      <c r="H82" s="450"/>
      <c r="I82" s="450"/>
      <c r="J82" s="450"/>
      <c r="K82" s="450"/>
      <c r="L82" s="450"/>
      <c r="M82" s="450"/>
      <c r="N82" s="450"/>
      <c r="O82" s="450"/>
      <c r="P82" s="450"/>
      <c r="Q82" s="450"/>
      <c r="R82" s="459" t="s">
        <v>653</v>
      </c>
      <c r="S82" s="459"/>
      <c r="T82" s="459"/>
      <c r="U82" s="459"/>
      <c r="V82" s="459"/>
      <c r="W82" s="459"/>
      <c r="X82" s="459"/>
      <c r="Y82" s="459"/>
      <c r="Z82" s="450" t="s">
        <v>360</v>
      </c>
      <c r="AA82" s="450"/>
      <c r="AB82" s="451"/>
      <c r="AC82" s="435" t="s">
        <v>435</v>
      </c>
      <c r="AD82" s="436"/>
      <c r="AE82" s="436"/>
      <c r="AF82" s="436"/>
      <c r="AG82" s="436"/>
      <c r="AH82" s="436"/>
      <c r="AI82" s="436"/>
      <c r="AJ82" s="436"/>
      <c r="AK82" s="436"/>
      <c r="AL82" s="436"/>
      <c r="AM82" s="436"/>
      <c r="AN82" s="436"/>
      <c r="AO82" s="436"/>
      <c r="AP82" s="436"/>
      <c r="AQ82" s="436"/>
      <c r="AR82" s="436"/>
      <c r="AS82" s="436"/>
      <c r="AT82" s="436"/>
      <c r="AU82" s="436"/>
      <c r="AV82" s="436"/>
      <c r="AW82" s="436"/>
      <c r="AX82" s="436"/>
      <c r="AY82" s="436"/>
      <c r="AZ82" s="436"/>
    </row>
    <row r="83" spans="2:52" s="43" customFormat="1" ht="24.75" customHeight="1">
      <c r="B83" s="518"/>
      <c r="C83" s="518"/>
      <c r="D83" s="518"/>
      <c r="E83" s="518"/>
      <c r="F83" s="518"/>
      <c r="G83" s="518"/>
      <c r="H83" s="518"/>
      <c r="I83" s="518"/>
      <c r="J83" s="518"/>
      <c r="K83" s="518"/>
      <c r="L83" s="518"/>
      <c r="M83" s="518"/>
      <c r="N83" s="518"/>
      <c r="O83" s="518"/>
      <c r="P83" s="518"/>
      <c r="Q83" s="518"/>
      <c r="R83" s="459"/>
      <c r="S83" s="459"/>
      <c r="T83" s="459"/>
      <c r="U83" s="459"/>
      <c r="V83" s="459"/>
      <c r="W83" s="459"/>
      <c r="X83" s="459"/>
      <c r="Y83" s="459"/>
      <c r="Z83" s="518"/>
      <c r="AA83" s="518"/>
      <c r="AB83" s="519"/>
      <c r="AC83" s="449" t="s">
        <v>695</v>
      </c>
      <c r="AD83" s="450"/>
      <c r="AE83" s="450"/>
      <c r="AF83" s="450"/>
      <c r="AG83" s="450"/>
      <c r="AH83" s="450"/>
      <c r="AI83" s="450"/>
      <c r="AJ83" s="451"/>
      <c r="AK83" s="459" t="s">
        <v>732</v>
      </c>
      <c r="AL83" s="459"/>
      <c r="AM83" s="459"/>
      <c r="AN83" s="459"/>
      <c r="AO83" s="459"/>
      <c r="AP83" s="459"/>
      <c r="AQ83" s="459"/>
      <c r="AR83" s="459"/>
      <c r="AS83" s="450" t="s">
        <v>708</v>
      </c>
      <c r="AT83" s="450"/>
      <c r="AU83" s="450"/>
      <c r="AV83" s="450"/>
      <c r="AW83" s="450"/>
      <c r="AX83" s="450"/>
      <c r="AY83" s="450"/>
      <c r="AZ83" s="450"/>
    </row>
    <row r="84" spans="2:52" s="43" customFormat="1" ht="24.75" customHeight="1">
      <c r="B84" s="460"/>
      <c r="C84" s="460"/>
      <c r="D84" s="460"/>
      <c r="E84" s="460"/>
      <c r="F84" s="460"/>
      <c r="G84" s="460"/>
      <c r="H84" s="460"/>
      <c r="I84" s="460"/>
      <c r="J84" s="460"/>
      <c r="K84" s="460"/>
      <c r="L84" s="460"/>
      <c r="M84" s="460"/>
      <c r="N84" s="460"/>
      <c r="O84" s="460"/>
      <c r="P84" s="460"/>
      <c r="Q84" s="460"/>
      <c r="R84" s="459"/>
      <c r="S84" s="459"/>
      <c r="T84" s="459"/>
      <c r="U84" s="459"/>
      <c r="V84" s="459"/>
      <c r="W84" s="459"/>
      <c r="X84" s="459"/>
      <c r="Y84" s="459"/>
      <c r="Z84" s="460"/>
      <c r="AA84" s="460"/>
      <c r="AB84" s="461"/>
      <c r="AC84" s="481"/>
      <c r="AD84" s="460"/>
      <c r="AE84" s="460"/>
      <c r="AF84" s="460"/>
      <c r="AG84" s="460"/>
      <c r="AH84" s="460"/>
      <c r="AI84" s="460"/>
      <c r="AJ84" s="461"/>
      <c r="AK84" s="459"/>
      <c r="AL84" s="459"/>
      <c r="AM84" s="459"/>
      <c r="AN84" s="459"/>
      <c r="AO84" s="459"/>
      <c r="AP84" s="459"/>
      <c r="AQ84" s="459"/>
      <c r="AR84" s="459"/>
      <c r="AS84" s="460"/>
      <c r="AT84" s="460"/>
      <c r="AU84" s="460"/>
      <c r="AV84" s="460"/>
      <c r="AW84" s="460"/>
      <c r="AX84" s="460"/>
      <c r="AY84" s="460"/>
      <c r="AZ84" s="460"/>
    </row>
    <row r="85" spans="2:53" s="45" customFormat="1" ht="15" customHeight="1" thickBot="1">
      <c r="B85" s="508">
        <v>1</v>
      </c>
      <c r="C85" s="508"/>
      <c r="D85" s="508"/>
      <c r="E85" s="508"/>
      <c r="F85" s="508"/>
      <c r="G85" s="508"/>
      <c r="H85" s="508"/>
      <c r="I85" s="508"/>
      <c r="J85" s="508"/>
      <c r="K85" s="508"/>
      <c r="L85" s="508"/>
      <c r="M85" s="508"/>
      <c r="N85" s="508"/>
      <c r="O85" s="508"/>
      <c r="P85" s="508"/>
      <c r="Q85" s="509"/>
      <c r="R85" s="508" t="s">
        <v>362</v>
      </c>
      <c r="S85" s="508"/>
      <c r="T85" s="508"/>
      <c r="U85" s="508"/>
      <c r="V85" s="508"/>
      <c r="W85" s="508"/>
      <c r="X85" s="508"/>
      <c r="Y85" s="509"/>
      <c r="Z85" s="510" t="s">
        <v>363</v>
      </c>
      <c r="AA85" s="511"/>
      <c r="AB85" s="512"/>
      <c r="AC85" s="510" t="s">
        <v>363</v>
      </c>
      <c r="AD85" s="511"/>
      <c r="AE85" s="511"/>
      <c r="AF85" s="511"/>
      <c r="AG85" s="511"/>
      <c r="AH85" s="511"/>
      <c r="AI85" s="511"/>
      <c r="AJ85" s="512"/>
      <c r="AK85" s="510" t="s">
        <v>364</v>
      </c>
      <c r="AL85" s="511"/>
      <c r="AM85" s="511"/>
      <c r="AN85" s="511"/>
      <c r="AO85" s="511"/>
      <c r="AP85" s="511"/>
      <c r="AQ85" s="511"/>
      <c r="AR85" s="512"/>
      <c r="AS85" s="510" t="s">
        <v>365</v>
      </c>
      <c r="AT85" s="511"/>
      <c r="AU85" s="511"/>
      <c r="AV85" s="511"/>
      <c r="AW85" s="511"/>
      <c r="AX85" s="511"/>
      <c r="AY85" s="511"/>
      <c r="AZ85" s="511"/>
      <c r="BA85" s="46"/>
    </row>
    <row r="86" spans="2:52" s="45" customFormat="1" ht="18" customHeight="1">
      <c r="B86" s="738"/>
      <c r="C86" s="738"/>
      <c r="D86" s="738"/>
      <c r="E86" s="738"/>
      <c r="F86" s="738"/>
      <c r="G86" s="738"/>
      <c r="H86" s="738"/>
      <c r="I86" s="738"/>
      <c r="J86" s="738"/>
      <c r="K86" s="738"/>
      <c r="L86" s="738"/>
      <c r="M86" s="738"/>
      <c r="N86" s="738"/>
      <c r="O86" s="738"/>
      <c r="P86" s="738"/>
      <c r="Q86" s="739"/>
      <c r="R86" s="738"/>
      <c r="S86" s="738"/>
      <c r="T86" s="738"/>
      <c r="U86" s="738"/>
      <c r="V86" s="738"/>
      <c r="W86" s="738"/>
      <c r="X86" s="738"/>
      <c r="Y86" s="740"/>
      <c r="Z86" s="741" t="s">
        <v>60</v>
      </c>
      <c r="AA86" s="742"/>
      <c r="AB86" s="74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3"/>
    </row>
    <row r="87" spans="2:52" s="47" customFormat="1" ht="18" customHeight="1">
      <c r="B87" s="735"/>
      <c r="C87" s="735"/>
      <c r="D87" s="735"/>
      <c r="E87" s="735"/>
      <c r="F87" s="735"/>
      <c r="G87" s="735"/>
      <c r="H87" s="735"/>
      <c r="I87" s="735"/>
      <c r="J87" s="735"/>
      <c r="K87" s="735"/>
      <c r="L87" s="735"/>
      <c r="M87" s="735"/>
      <c r="N87" s="735"/>
      <c r="O87" s="735"/>
      <c r="P87" s="735"/>
      <c r="Q87" s="736"/>
      <c r="R87" s="735"/>
      <c r="S87" s="735"/>
      <c r="T87" s="735"/>
      <c r="U87" s="735"/>
      <c r="V87" s="735"/>
      <c r="W87" s="735"/>
      <c r="X87" s="735"/>
      <c r="Y87" s="737"/>
      <c r="Z87" s="686" t="s">
        <v>61</v>
      </c>
      <c r="AA87" s="687"/>
      <c r="AB87" s="688"/>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563"/>
    </row>
    <row r="88" spans="2:52" s="47" customFormat="1" ht="18" customHeight="1">
      <c r="B88" s="732"/>
      <c r="C88" s="732"/>
      <c r="D88" s="732"/>
      <c r="E88" s="732"/>
      <c r="F88" s="732"/>
      <c r="G88" s="732"/>
      <c r="H88" s="732"/>
      <c r="I88" s="732"/>
      <c r="J88" s="732"/>
      <c r="K88" s="732"/>
      <c r="L88" s="732"/>
      <c r="M88" s="732"/>
      <c r="N88" s="732"/>
      <c r="O88" s="732"/>
      <c r="P88" s="732"/>
      <c r="Q88" s="733"/>
      <c r="R88" s="732"/>
      <c r="S88" s="732"/>
      <c r="T88" s="732"/>
      <c r="U88" s="732"/>
      <c r="V88" s="732"/>
      <c r="W88" s="732"/>
      <c r="X88" s="732"/>
      <c r="Y88" s="734"/>
      <c r="Z88" s="501" t="s">
        <v>408</v>
      </c>
      <c r="AA88" s="502"/>
      <c r="AB88" s="503"/>
      <c r="AC88" s="459"/>
      <c r="AD88" s="459"/>
      <c r="AE88" s="459"/>
      <c r="AF88" s="459"/>
      <c r="AG88" s="459"/>
      <c r="AH88" s="459"/>
      <c r="AI88" s="459"/>
      <c r="AJ88" s="459"/>
      <c r="AK88" s="459"/>
      <c r="AL88" s="459"/>
      <c r="AM88" s="459"/>
      <c r="AN88" s="459"/>
      <c r="AO88" s="459"/>
      <c r="AP88" s="459"/>
      <c r="AQ88" s="459"/>
      <c r="AR88" s="459"/>
      <c r="AS88" s="459"/>
      <c r="AT88" s="459"/>
      <c r="AU88" s="459"/>
      <c r="AV88" s="459"/>
      <c r="AW88" s="459"/>
      <c r="AX88" s="459"/>
      <c r="AY88" s="459"/>
      <c r="AZ88" s="563"/>
    </row>
    <row r="89" spans="2:52" s="47" customFormat="1" ht="18" customHeight="1" thickBot="1">
      <c r="B89" s="491" t="s">
        <v>372</v>
      </c>
      <c r="C89" s="492"/>
      <c r="D89" s="492"/>
      <c r="E89" s="492"/>
      <c r="F89" s="492"/>
      <c r="G89" s="492"/>
      <c r="H89" s="492"/>
      <c r="I89" s="492"/>
      <c r="J89" s="492"/>
      <c r="K89" s="492"/>
      <c r="L89" s="492"/>
      <c r="M89" s="492"/>
      <c r="N89" s="492"/>
      <c r="O89" s="492"/>
      <c r="P89" s="492"/>
      <c r="Q89" s="492"/>
      <c r="R89" s="492"/>
      <c r="S89" s="492"/>
      <c r="T89" s="492"/>
      <c r="U89" s="492"/>
      <c r="V89" s="492"/>
      <c r="W89" s="492"/>
      <c r="X89" s="492"/>
      <c r="Y89" s="493"/>
      <c r="Z89" s="494" t="s">
        <v>373</v>
      </c>
      <c r="AA89" s="495"/>
      <c r="AB89" s="496"/>
      <c r="AC89" s="614"/>
      <c r="AD89" s="614"/>
      <c r="AE89" s="614"/>
      <c r="AF89" s="614"/>
      <c r="AG89" s="614"/>
      <c r="AH89" s="614"/>
      <c r="AI89" s="614"/>
      <c r="AJ89" s="614"/>
      <c r="AK89" s="614"/>
      <c r="AL89" s="614"/>
      <c r="AM89" s="614"/>
      <c r="AN89" s="614"/>
      <c r="AO89" s="614"/>
      <c r="AP89" s="614"/>
      <c r="AQ89" s="614"/>
      <c r="AR89" s="614"/>
      <c r="AS89" s="614"/>
      <c r="AT89" s="614"/>
      <c r="AU89" s="614"/>
      <c r="AV89" s="614"/>
      <c r="AW89" s="614"/>
      <c r="AX89" s="614"/>
      <c r="AY89" s="614"/>
      <c r="AZ89" s="615"/>
    </row>
    <row r="91" spans="2:58" s="47" customFormat="1" ht="15" customHeight="1">
      <c r="B91" s="484" t="s">
        <v>654</v>
      </c>
      <c r="C91" s="484"/>
      <c r="D91" s="484"/>
      <c r="E91" s="484"/>
      <c r="F91" s="484"/>
      <c r="G91" s="484"/>
      <c r="H91" s="484"/>
      <c r="I91" s="484"/>
      <c r="J91" s="484"/>
      <c r="K91" s="484"/>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4"/>
      <c r="AJ91" s="484"/>
      <c r="AK91" s="484"/>
      <c r="AL91" s="484"/>
      <c r="AM91" s="484"/>
      <c r="AN91" s="484"/>
      <c r="AO91" s="484"/>
      <c r="AP91" s="484"/>
      <c r="AQ91" s="484"/>
      <c r="AR91" s="484"/>
      <c r="AS91" s="484"/>
      <c r="AT91" s="484"/>
      <c r="AU91" s="484"/>
      <c r="AV91" s="484"/>
      <c r="AW91" s="484"/>
      <c r="AX91" s="484"/>
      <c r="AY91" s="484"/>
      <c r="AZ91" s="484"/>
      <c r="BA91" s="484"/>
      <c r="BB91" s="484"/>
      <c r="BC91" s="484"/>
      <c r="BD91" s="484"/>
      <c r="BE91" s="484"/>
      <c r="BF91" s="484"/>
    </row>
    <row r="92" spans="2:58" s="47" customFormat="1" ht="15" customHeight="1">
      <c r="B92" s="725" t="s">
        <v>736</v>
      </c>
      <c r="C92" s="725"/>
      <c r="D92" s="725"/>
      <c r="E92" s="725"/>
      <c r="F92" s="725"/>
      <c r="G92" s="725"/>
      <c r="H92" s="725"/>
      <c r="I92" s="725"/>
      <c r="J92" s="725"/>
      <c r="K92" s="725"/>
      <c r="L92" s="725"/>
      <c r="M92" s="725"/>
      <c r="N92" s="725"/>
      <c r="O92" s="725"/>
      <c r="P92" s="725"/>
      <c r="Q92" s="725"/>
      <c r="R92" s="725"/>
      <c r="S92" s="725"/>
      <c r="T92" s="725"/>
      <c r="U92" s="725"/>
      <c r="V92" s="725"/>
      <c r="W92" s="725"/>
      <c r="X92" s="725"/>
      <c r="Y92" s="725"/>
      <c r="Z92" s="725"/>
      <c r="AA92" s="725"/>
      <c r="AB92" s="725"/>
      <c r="AC92" s="725"/>
      <c r="AD92" s="725"/>
      <c r="AE92" s="725"/>
      <c r="AF92" s="725"/>
      <c r="AG92" s="725"/>
      <c r="AH92" s="725"/>
      <c r="AI92" s="725"/>
      <c r="AJ92" s="725"/>
      <c r="AK92" s="725"/>
      <c r="AL92" s="725"/>
      <c r="AM92" s="725"/>
      <c r="AN92" s="725"/>
      <c r="AO92" s="725"/>
      <c r="AP92" s="725"/>
      <c r="AQ92" s="725"/>
      <c r="AR92" s="725"/>
      <c r="AS92" s="725"/>
      <c r="AT92" s="725"/>
      <c r="AU92" s="725"/>
      <c r="AV92" s="725"/>
      <c r="AW92" s="725"/>
      <c r="AX92" s="725"/>
      <c r="AY92" s="725"/>
      <c r="AZ92" s="725"/>
      <c r="BA92" s="725"/>
      <c r="BB92" s="725"/>
      <c r="BC92" s="725"/>
      <c r="BD92" s="725"/>
      <c r="BE92" s="725"/>
      <c r="BF92" s="725"/>
    </row>
    <row r="93" spans="2:62" s="43" customFormat="1" ht="7.5" customHeight="1">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50"/>
      <c r="BB93" s="50"/>
      <c r="BC93" s="50"/>
      <c r="BD93" s="50"/>
      <c r="BE93" s="50"/>
      <c r="BF93" s="50"/>
      <c r="BG93" s="50"/>
      <c r="BH93" s="50"/>
      <c r="BI93" s="50"/>
      <c r="BJ93" s="50"/>
    </row>
    <row r="94" spans="1:62" s="53" customFormat="1" ht="99.75" customHeight="1">
      <c r="A94" s="51"/>
      <c r="B94" s="450" t="s">
        <v>655</v>
      </c>
      <c r="C94" s="450"/>
      <c r="D94" s="450"/>
      <c r="E94" s="450"/>
      <c r="F94" s="450"/>
      <c r="G94" s="451"/>
      <c r="H94" s="459" t="s">
        <v>656</v>
      </c>
      <c r="I94" s="459"/>
      <c r="J94" s="459"/>
      <c r="K94" s="459"/>
      <c r="L94" s="459" t="s">
        <v>657</v>
      </c>
      <c r="M94" s="459"/>
      <c r="N94" s="459"/>
      <c r="O94" s="459"/>
      <c r="P94" s="459" t="s">
        <v>658</v>
      </c>
      <c r="Q94" s="459"/>
      <c r="R94" s="459"/>
      <c r="S94" s="459"/>
      <c r="T94" s="459"/>
      <c r="U94" s="459" t="s">
        <v>659</v>
      </c>
      <c r="V94" s="459"/>
      <c r="W94" s="459"/>
      <c r="X94" s="459"/>
      <c r="Y94" s="459" t="s">
        <v>660</v>
      </c>
      <c r="Z94" s="459"/>
      <c r="AA94" s="459"/>
      <c r="AB94" s="459"/>
      <c r="AC94" s="459"/>
      <c r="AD94" s="459"/>
      <c r="AE94" s="459"/>
      <c r="AF94" s="459"/>
      <c r="AG94" s="459" t="s">
        <v>661</v>
      </c>
      <c r="AH94" s="459"/>
      <c r="AI94" s="459"/>
      <c r="AJ94" s="459"/>
      <c r="AK94" s="459" t="s">
        <v>641</v>
      </c>
      <c r="AL94" s="459"/>
      <c r="AM94" s="459"/>
      <c r="AN94" s="459"/>
      <c r="AO94" s="459" t="s">
        <v>662</v>
      </c>
      <c r="AP94" s="459"/>
      <c r="AQ94" s="459"/>
      <c r="AR94" s="459"/>
      <c r="AS94" s="459" t="s">
        <v>663</v>
      </c>
      <c r="AT94" s="459"/>
      <c r="AU94" s="459"/>
      <c r="AV94" s="459"/>
      <c r="AW94" s="449" t="s">
        <v>664</v>
      </c>
      <c r="AX94" s="450"/>
      <c r="AY94" s="450"/>
      <c r="AZ94" s="451"/>
      <c r="BA94" s="72"/>
      <c r="BB94" s="72"/>
      <c r="BC94" s="72"/>
      <c r="BD94" s="72"/>
      <c r="BE94" s="72"/>
      <c r="BF94" s="72"/>
      <c r="BG94" s="51"/>
      <c r="BH94" s="51"/>
      <c r="BI94" s="51"/>
      <c r="BJ94" s="51"/>
    </row>
    <row r="95" spans="1:62" s="53" customFormat="1" ht="30" customHeight="1">
      <c r="A95" s="51"/>
      <c r="B95" s="460"/>
      <c r="C95" s="460"/>
      <c r="D95" s="460"/>
      <c r="E95" s="460"/>
      <c r="F95" s="460"/>
      <c r="G95" s="461"/>
      <c r="H95" s="459"/>
      <c r="I95" s="459"/>
      <c r="J95" s="459"/>
      <c r="K95" s="459"/>
      <c r="L95" s="459"/>
      <c r="M95" s="459"/>
      <c r="N95" s="459"/>
      <c r="O95" s="459"/>
      <c r="P95" s="459"/>
      <c r="Q95" s="459"/>
      <c r="R95" s="459"/>
      <c r="S95" s="459"/>
      <c r="T95" s="459"/>
      <c r="U95" s="459"/>
      <c r="V95" s="459"/>
      <c r="W95" s="459"/>
      <c r="X95" s="459"/>
      <c r="Y95" s="459" t="s">
        <v>665</v>
      </c>
      <c r="Z95" s="459"/>
      <c r="AA95" s="459"/>
      <c r="AB95" s="459"/>
      <c r="AC95" s="459" t="s">
        <v>666</v>
      </c>
      <c r="AD95" s="459"/>
      <c r="AE95" s="459"/>
      <c r="AF95" s="459"/>
      <c r="AG95" s="459"/>
      <c r="AH95" s="459"/>
      <c r="AI95" s="459"/>
      <c r="AJ95" s="459"/>
      <c r="AK95" s="459"/>
      <c r="AL95" s="459"/>
      <c r="AM95" s="459"/>
      <c r="AN95" s="459"/>
      <c r="AO95" s="459"/>
      <c r="AP95" s="459"/>
      <c r="AQ95" s="459"/>
      <c r="AR95" s="459"/>
      <c r="AS95" s="459"/>
      <c r="AT95" s="459"/>
      <c r="AU95" s="459"/>
      <c r="AV95" s="459"/>
      <c r="AW95" s="481"/>
      <c r="AX95" s="460"/>
      <c r="AY95" s="460"/>
      <c r="AZ95" s="461"/>
      <c r="BA95" s="72"/>
      <c r="BB95" s="72"/>
      <c r="BC95" s="72"/>
      <c r="BD95" s="72"/>
      <c r="BE95" s="72"/>
      <c r="BF95" s="72"/>
      <c r="BG95" s="51"/>
      <c r="BH95" s="51"/>
      <c r="BI95" s="51"/>
      <c r="BJ95" s="51"/>
    </row>
    <row r="96" spans="1:62" s="93" customFormat="1" ht="15.75" thickBot="1">
      <c r="A96" s="91"/>
      <c r="B96" s="483">
        <v>1</v>
      </c>
      <c r="C96" s="729"/>
      <c r="D96" s="729"/>
      <c r="E96" s="729"/>
      <c r="F96" s="729"/>
      <c r="G96" s="729"/>
      <c r="H96" s="729">
        <v>2</v>
      </c>
      <c r="I96" s="729"/>
      <c r="J96" s="729"/>
      <c r="K96" s="729"/>
      <c r="L96" s="729">
        <v>3</v>
      </c>
      <c r="M96" s="729"/>
      <c r="N96" s="729"/>
      <c r="O96" s="729"/>
      <c r="P96" s="729">
        <v>4</v>
      </c>
      <c r="Q96" s="729"/>
      <c r="R96" s="729"/>
      <c r="S96" s="729"/>
      <c r="T96" s="729"/>
      <c r="U96" s="729">
        <v>5</v>
      </c>
      <c r="V96" s="729"/>
      <c r="W96" s="729"/>
      <c r="X96" s="729"/>
      <c r="Y96" s="729">
        <v>6</v>
      </c>
      <c r="Z96" s="729"/>
      <c r="AA96" s="729"/>
      <c r="AB96" s="729"/>
      <c r="AC96" s="729">
        <v>7</v>
      </c>
      <c r="AD96" s="729"/>
      <c r="AE96" s="729"/>
      <c r="AF96" s="729"/>
      <c r="AG96" s="729">
        <v>8</v>
      </c>
      <c r="AH96" s="729"/>
      <c r="AI96" s="729"/>
      <c r="AJ96" s="729"/>
      <c r="AK96" s="729">
        <v>9</v>
      </c>
      <c r="AL96" s="729"/>
      <c r="AM96" s="729"/>
      <c r="AN96" s="729"/>
      <c r="AO96" s="729">
        <v>10</v>
      </c>
      <c r="AP96" s="729"/>
      <c r="AQ96" s="729"/>
      <c r="AR96" s="729"/>
      <c r="AS96" s="729">
        <v>11</v>
      </c>
      <c r="AT96" s="729"/>
      <c r="AU96" s="729"/>
      <c r="AV96" s="729"/>
      <c r="AW96" s="729">
        <v>12</v>
      </c>
      <c r="AX96" s="729"/>
      <c r="AY96" s="729"/>
      <c r="AZ96" s="729"/>
      <c r="BA96" s="46"/>
      <c r="BB96" s="46"/>
      <c r="BC96" s="46"/>
      <c r="BD96" s="46"/>
      <c r="BE96" s="46"/>
      <c r="BF96" s="46"/>
      <c r="BG96" s="91"/>
      <c r="BH96" s="91"/>
      <c r="BI96" s="91"/>
      <c r="BJ96" s="91"/>
    </row>
    <row r="97" spans="1:62" s="53" customFormat="1" ht="18" customHeight="1">
      <c r="A97" s="116"/>
      <c r="B97" s="724">
        <f>B75</f>
        <v>99901000001</v>
      </c>
      <c r="C97" s="720"/>
      <c r="D97" s="720"/>
      <c r="E97" s="720"/>
      <c r="F97" s="720"/>
      <c r="G97" s="720"/>
      <c r="H97" s="720" t="s">
        <v>680</v>
      </c>
      <c r="I97" s="720"/>
      <c r="J97" s="720"/>
      <c r="K97" s="720"/>
      <c r="L97" s="720">
        <v>3002000020</v>
      </c>
      <c r="M97" s="720"/>
      <c r="N97" s="720"/>
      <c r="O97" s="720"/>
      <c r="P97" s="721">
        <v>308001200</v>
      </c>
      <c r="Q97" s="721"/>
      <c r="R97" s="721"/>
      <c r="S97" s="721"/>
      <c r="T97" s="721"/>
      <c r="U97" s="720">
        <v>1</v>
      </c>
      <c r="V97" s="720"/>
      <c r="W97" s="720"/>
      <c r="X97" s="720"/>
      <c r="Y97" s="720"/>
      <c r="Z97" s="720"/>
      <c r="AA97" s="720"/>
      <c r="AB97" s="720"/>
      <c r="AC97" s="720"/>
      <c r="AD97" s="720"/>
      <c r="AE97" s="720"/>
      <c r="AF97" s="720"/>
      <c r="AG97" s="721">
        <f>P97</f>
        <v>308001200</v>
      </c>
      <c r="AH97" s="720"/>
      <c r="AI97" s="720"/>
      <c r="AJ97" s="720"/>
      <c r="AK97" s="720">
        <v>1.5</v>
      </c>
      <c r="AL97" s="720"/>
      <c r="AM97" s="720"/>
      <c r="AN97" s="720"/>
      <c r="AO97" s="720">
        <v>12</v>
      </c>
      <c r="AP97" s="720"/>
      <c r="AQ97" s="720"/>
      <c r="AR97" s="720"/>
      <c r="AS97" s="720"/>
      <c r="AT97" s="720"/>
      <c r="AU97" s="720"/>
      <c r="AV97" s="720"/>
      <c r="AW97" s="721">
        <f>AG97*AK97/100</f>
        <v>4620018</v>
      </c>
      <c r="AX97" s="721"/>
      <c r="AY97" s="721"/>
      <c r="AZ97" s="721"/>
      <c r="BA97" s="46"/>
      <c r="BB97" s="46"/>
      <c r="BC97" s="46"/>
      <c r="BD97" s="46"/>
      <c r="BE97" s="46"/>
      <c r="BF97" s="46"/>
      <c r="BG97" s="51"/>
      <c r="BH97" s="51"/>
      <c r="BI97" s="51"/>
      <c r="BJ97" s="51"/>
    </row>
    <row r="98" spans="1:62" s="53" customFormat="1" ht="18" customHeight="1">
      <c r="A98" s="116"/>
      <c r="B98" s="438"/>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6"/>
      <c r="BB98" s="46"/>
      <c r="BC98" s="46"/>
      <c r="BD98" s="46"/>
      <c r="BE98" s="46"/>
      <c r="BF98" s="46"/>
      <c r="BG98" s="51"/>
      <c r="BH98" s="51"/>
      <c r="BI98" s="51"/>
      <c r="BJ98" s="51"/>
    </row>
    <row r="99" spans="1:62" s="53" customFormat="1" ht="18" customHeight="1" thickBot="1">
      <c r="A99" s="116"/>
      <c r="B99" s="731"/>
      <c r="C99" s="729"/>
      <c r="D99" s="729"/>
      <c r="E99" s="729"/>
      <c r="F99" s="729"/>
      <c r="G99" s="72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6"/>
      <c r="BB99" s="46"/>
      <c r="BC99" s="46"/>
      <c r="BD99" s="46"/>
      <c r="BE99" s="46"/>
      <c r="BF99" s="46"/>
      <c r="BG99" s="51"/>
      <c r="BH99" s="51"/>
      <c r="BI99" s="51"/>
      <c r="BJ99" s="51"/>
    </row>
    <row r="100" spans="1:62" s="53" customFormat="1" ht="18" customHeight="1" thickBot="1">
      <c r="A100" s="51"/>
      <c r="B100" s="716" t="s">
        <v>379</v>
      </c>
      <c r="C100" s="716"/>
      <c r="D100" s="716"/>
      <c r="E100" s="716"/>
      <c r="F100" s="716"/>
      <c r="G100" s="717"/>
      <c r="H100" s="475" t="s">
        <v>65</v>
      </c>
      <c r="I100" s="692"/>
      <c r="J100" s="692"/>
      <c r="K100" s="692"/>
      <c r="L100" s="692" t="s">
        <v>65</v>
      </c>
      <c r="M100" s="692"/>
      <c r="N100" s="692"/>
      <c r="O100" s="692"/>
      <c r="P100" s="730">
        <f>P97</f>
        <v>308001200</v>
      </c>
      <c r="Q100" s="729"/>
      <c r="R100" s="729"/>
      <c r="S100" s="729"/>
      <c r="T100" s="729"/>
      <c r="U100" s="692" t="s">
        <v>65</v>
      </c>
      <c r="V100" s="692"/>
      <c r="W100" s="692"/>
      <c r="X100" s="692"/>
      <c r="Y100" s="692" t="s">
        <v>65</v>
      </c>
      <c r="Z100" s="692"/>
      <c r="AA100" s="692"/>
      <c r="AB100" s="692"/>
      <c r="AC100" s="729"/>
      <c r="AD100" s="729"/>
      <c r="AE100" s="729"/>
      <c r="AF100" s="729"/>
      <c r="AG100" s="730">
        <f>AG97</f>
        <v>308001200</v>
      </c>
      <c r="AH100" s="729"/>
      <c r="AI100" s="729"/>
      <c r="AJ100" s="729"/>
      <c r="AK100" s="692" t="s">
        <v>65</v>
      </c>
      <c r="AL100" s="692"/>
      <c r="AM100" s="692"/>
      <c r="AN100" s="692"/>
      <c r="AO100" s="692" t="s">
        <v>65</v>
      </c>
      <c r="AP100" s="692"/>
      <c r="AQ100" s="692"/>
      <c r="AR100" s="692"/>
      <c r="AS100" s="692" t="s">
        <v>65</v>
      </c>
      <c r="AT100" s="692"/>
      <c r="AU100" s="692"/>
      <c r="AV100" s="692"/>
      <c r="AW100" s="730">
        <f>AW97</f>
        <v>4620018</v>
      </c>
      <c r="AX100" s="729"/>
      <c r="AY100" s="729"/>
      <c r="AZ100" s="729"/>
      <c r="BA100" s="46"/>
      <c r="BB100" s="46"/>
      <c r="BC100" s="46"/>
      <c r="BD100" s="46"/>
      <c r="BE100" s="46"/>
      <c r="BF100" s="46"/>
      <c r="BG100" s="51"/>
      <c r="BH100" s="51"/>
      <c r="BI100" s="51"/>
      <c r="BJ100" s="51"/>
    </row>
    <row r="102" spans="1:65" s="117" customFormat="1" ht="30" customHeight="1">
      <c r="A102" s="57"/>
      <c r="B102" s="450" t="s">
        <v>655</v>
      </c>
      <c r="C102" s="450"/>
      <c r="D102" s="450"/>
      <c r="E102" s="450"/>
      <c r="F102" s="450"/>
      <c r="G102" s="451"/>
      <c r="H102" s="449" t="s">
        <v>667</v>
      </c>
      <c r="I102" s="450"/>
      <c r="J102" s="450"/>
      <c r="K102" s="451"/>
      <c r="L102" s="449" t="s">
        <v>668</v>
      </c>
      <c r="M102" s="450"/>
      <c r="N102" s="450"/>
      <c r="O102" s="451"/>
      <c r="P102" s="435" t="s">
        <v>669</v>
      </c>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56"/>
      <c r="AR102" s="449" t="s">
        <v>670</v>
      </c>
      <c r="AS102" s="450"/>
      <c r="AT102" s="450"/>
      <c r="AU102" s="451"/>
      <c r="AV102" s="449" t="s">
        <v>401</v>
      </c>
      <c r="AW102" s="451"/>
      <c r="AX102" s="449" t="s">
        <v>671</v>
      </c>
      <c r="AY102" s="450"/>
      <c r="AZ102" s="450"/>
      <c r="BA102" s="52"/>
      <c r="BB102" s="52"/>
      <c r="BC102" s="52"/>
      <c r="BD102" s="52"/>
      <c r="BE102" s="52"/>
      <c r="BF102" s="52"/>
      <c r="BG102" s="57"/>
      <c r="BH102" s="57"/>
      <c r="BI102" s="57"/>
      <c r="BJ102" s="57"/>
      <c r="BK102" s="57"/>
      <c r="BL102" s="57"/>
      <c r="BM102" s="57"/>
    </row>
    <row r="103" spans="1:65" s="119" customFormat="1" ht="49.5" customHeight="1">
      <c r="A103" s="118"/>
      <c r="B103" s="518"/>
      <c r="C103" s="518"/>
      <c r="D103" s="518"/>
      <c r="E103" s="518"/>
      <c r="F103" s="518"/>
      <c r="G103" s="519"/>
      <c r="H103" s="520"/>
      <c r="I103" s="518"/>
      <c r="J103" s="518"/>
      <c r="K103" s="519"/>
      <c r="L103" s="520"/>
      <c r="M103" s="518"/>
      <c r="N103" s="518"/>
      <c r="O103" s="519"/>
      <c r="P103" s="435" t="s">
        <v>672</v>
      </c>
      <c r="Q103" s="436"/>
      <c r="R103" s="436"/>
      <c r="S103" s="436"/>
      <c r="T103" s="436"/>
      <c r="U103" s="436"/>
      <c r="V103" s="456"/>
      <c r="W103" s="435" t="s">
        <v>673</v>
      </c>
      <c r="X103" s="436"/>
      <c r="Y103" s="436"/>
      <c r="Z103" s="436"/>
      <c r="AA103" s="436"/>
      <c r="AB103" s="436"/>
      <c r="AC103" s="456"/>
      <c r="AD103" s="435" t="s">
        <v>674</v>
      </c>
      <c r="AE103" s="436"/>
      <c r="AF103" s="436"/>
      <c r="AG103" s="436"/>
      <c r="AH103" s="436"/>
      <c r="AI103" s="436"/>
      <c r="AJ103" s="456"/>
      <c r="AK103" s="435" t="s">
        <v>675</v>
      </c>
      <c r="AL103" s="436"/>
      <c r="AM103" s="436"/>
      <c r="AN103" s="436"/>
      <c r="AO103" s="436"/>
      <c r="AP103" s="436"/>
      <c r="AQ103" s="456"/>
      <c r="AR103" s="520"/>
      <c r="AS103" s="518"/>
      <c r="AT103" s="518"/>
      <c r="AU103" s="519"/>
      <c r="AV103" s="520"/>
      <c r="AW103" s="519"/>
      <c r="AX103" s="520"/>
      <c r="AY103" s="518"/>
      <c r="AZ103" s="518"/>
      <c r="BA103" s="52"/>
      <c r="BB103" s="52"/>
      <c r="BC103" s="52"/>
      <c r="BD103" s="52"/>
      <c r="BE103" s="52"/>
      <c r="BF103" s="52"/>
      <c r="BG103" s="118"/>
      <c r="BH103" s="118"/>
      <c r="BI103" s="118"/>
      <c r="BJ103" s="118"/>
      <c r="BK103" s="118"/>
      <c r="BL103" s="118"/>
      <c r="BM103" s="118"/>
    </row>
    <row r="104" spans="1:65" s="119" customFormat="1" ht="49.5" customHeight="1">
      <c r="A104" s="118"/>
      <c r="B104" s="460"/>
      <c r="C104" s="460"/>
      <c r="D104" s="460"/>
      <c r="E104" s="460"/>
      <c r="F104" s="460"/>
      <c r="G104" s="461"/>
      <c r="H104" s="481"/>
      <c r="I104" s="460"/>
      <c r="J104" s="460"/>
      <c r="K104" s="461"/>
      <c r="L104" s="481"/>
      <c r="M104" s="460"/>
      <c r="N104" s="460"/>
      <c r="O104" s="461"/>
      <c r="P104" s="435" t="s">
        <v>665</v>
      </c>
      <c r="Q104" s="436"/>
      <c r="R104" s="456"/>
      <c r="S104" s="435" t="s">
        <v>676</v>
      </c>
      <c r="T104" s="436"/>
      <c r="U104" s="436"/>
      <c r="V104" s="456"/>
      <c r="W104" s="435" t="s">
        <v>665</v>
      </c>
      <c r="X104" s="436"/>
      <c r="Y104" s="456"/>
      <c r="Z104" s="435" t="s">
        <v>677</v>
      </c>
      <c r="AA104" s="436"/>
      <c r="AB104" s="436"/>
      <c r="AC104" s="456"/>
      <c r="AD104" s="435" t="s">
        <v>665</v>
      </c>
      <c r="AE104" s="436"/>
      <c r="AF104" s="456"/>
      <c r="AG104" s="435" t="s">
        <v>666</v>
      </c>
      <c r="AH104" s="436"/>
      <c r="AI104" s="436"/>
      <c r="AJ104" s="456"/>
      <c r="AK104" s="435" t="s">
        <v>665</v>
      </c>
      <c r="AL104" s="436"/>
      <c r="AM104" s="456"/>
      <c r="AN104" s="435" t="s">
        <v>666</v>
      </c>
      <c r="AO104" s="436"/>
      <c r="AP104" s="436"/>
      <c r="AQ104" s="456"/>
      <c r="AR104" s="481"/>
      <c r="AS104" s="460"/>
      <c r="AT104" s="460"/>
      <c r="AU104" s="461"/>
      <c r="AV104" s="481"/>
      <c r="AW104" s="461"/>
      <c r="AX104" s="481"/>
      <c r="AY104" s="460"/>
      <c r="AZ104" s="460"/>
      <c r="BA104" s="52"/>
      <c r="BB104" s="52"/>
      <c r="BC104" s="52"/>
      <c r="BD104" s="52"/>
      <c r="BE104" s="52"/>
      <c r="BF104" s="52"/>
      <c r="BG104" s="118"/>
      <c r="BH104" s="118"/>
      <c r="BI104" s="118"/>
      <c r="BJ104" s="118"/>
      <c r="BK104" s="118"/>
      <c r="BL104" s="118"/>
      <c r="BM104" s="118"/>
    </row>
    <row r="105" spans="1:65" s="47" customFormat="1" ht="15" customHeight="1" thickBot="1">
      <c r="A105" s="48"/>
      <c r="B105" s="534">
        <v>1</v>
      </c>
      <c r="C105" s="534"/>
      <c r="D105" s="534"/>
      <c r="E105" s="534"/>
      <c r="F105" s="534"/>
      <c r="G105" s="483"/>
      <c r="H105" s="482">
        <v>13</v>
      </c>
      <c r="I105" s="534"/>
      <c r="J105" s="534"/>
      <c r="K105" s="483"/>
      <c r="L105" s="482">
        <v>14</v>
      </c>
      <c r="M105" s="534"/>
      <c r="N105" s="534"/>
      <c r="O105" s="483"/>
      <c r="P105" s="482">
        <v>15</v>
      </c>
      <c r="Q105" s="534"/>
      <c r="R105" s="483"/>
      <c r="S105" s="482">
        <v>16</v>
      </c>
      <c r="T105" s="534"/>
      <c r="U105" s="534"/>
      <c r="V105" s="483"/>
      <c r="W105" s="482">
        <v>17</v>
      </c>
      <c r="X105" s="534"/>
      <c r="Y105" s="483"/>
      <c r="Z105" s="482">
        <v>18</v>
      </c>
      <c r="AA105" s="534"/>
      <c r="AB105" s="534"/>
      <c r="AC105" s="483"/>
      <c r="AD105" s="482">
        <v>19</v>
      </c>
      <c r="AE105" s="534"/>
      <c r="AF105" s="483"/>
      <c r="AG105" s="482">
        <v>20</v>
      </c>
      <c r="AH105" s="534"/>
      <c r="AI105" s="534"/>
      <c r="AJ105" s="483"/>
      <c r="AK105" s="482">
        <v>21</v>
      </c>
      <c r="AL105" s="534"/>
      <c r="AM105" s="483"/>
      <c r="AN105" s="482">
        <v>22</v>
      </c>
      <c r="AO105" s="534"/>
      <c r="AP105" s="534"/>
      <c r="AQ105" s="483"/>
      <c r="AR105" s="482">
        <v>23</v>
      </c>
      <c r="AS105" s="534"/>
      <c r="AT105" s="534"/>
      <c r="AU105" s="483"/>
      <c r="AV105" s="482">
        <v>24</v>
      </c>
      <c r="AW105" s="483"/>
      <c r="AX105" s="482">
        <v>25</v>
      </c>
      <c r="AY105" s="534"/>
      <c r="AZ105" s="534"/>
      <c r="BA105" s="46"/>
      <c r="BB105" s="46"/>
      <c r="BC105" s="46"/>
      <c r="BD105" s="46"/>
      <c r="BE105" s="46"/>
      <c r="BF105" s="46"/>
      <c r="BG105" s="48"/>
      <c r="BH105" s="48"/>
      <c r="BI105" s="48"/>
      <c r="BJ105" s="48"/>
      <c r="BK105" s="48"/>
      <c r="BL105" s="48"/>
      <c r="BM105" s="48"/>
    </row>
    <row r="106" spans="2:65" s="47" customFormat="1" ht="18" customHeight="1">
      <c r="B106" s="709">
        <f>B97</f>
        <v>99901000001</v>
      </c>
      <c r="C106" s="710"/>
      <c r="D106" s="710"/>
      <c r="E106" s="710"/>
      <c r="F106" s="710"/>
      <c r="G106" s="711"/>
      <c r="H106" s="726"/>
      <c r="I106" s="727"/>
      <c r="J106" s="727"/>
      <c r="K106" s="724"/>
      <c r="L106" s="726"/>
      <c r="M106" s="727"/>
      <c r="N106" s="727"/>
      <c r="O106" s="724"/>
      <c r="P106" s="726"/>
      <c r="Q106" s="727"/>
      <c r="R106" s="724"/>
      <c r="S106" s="726"/>
      <c r="T106" s="727"/>
      <c r="U106" s="727"/>
      <c r="V106" s="724"/>
      <c r="W106" s="726"/>
      <c r="X106" s="727"/>
      <c r="Y106" s="724"/>
      <c r="Z106" s="726"/>
      <c r="AA106" s="727"/>
      <c r="AB106" s="727"/>
      <c r="AC106" s="724"/>
      <c r="AD106" s="726"/>
      <c r="AE106" s="727"/>
      <c r="AF106" s="724"/>
      <c r="AG106" s="726"/>
      <c r="AH106" s="727"/>
      <c r="AI106" s="727"/>
      <c r="AJ106" s="724"/>
      <c r="AK106" s="726"/>
      <c r="AL106" s="727"/>
      <c r="AM106" s="724"/>
      <c r="AN106" s="726"/>
      <c r="AO106" s="727"/>
      <c r="AP106" s="727"/>
      <c r="AQ106" s="724"/>
      <c r="AR106" s="728">
        <f>AW100</f>
        <v>4620018</v>
      </c>
      <c r="AS106" s="727"/>
      <c r="AT106" s="727"/>
      <c r="AU106" s="724"/>
      <c r="AV106" s="713" t="s">
        <v>60</v>
      </c>
      <c r="AW106" s="714"/>
      <c r="AX106" s="712">
        <f>AR106</f>
        <v>4620018</v>
      </c>
      <c r="AY106" s="710"/>
      <c r="AZ106" s="715"/>
      <c r="BA106" s="73"/>
      <c r="BB106" s="73"/>
      <c r="BC106" s="73"/>
      <c r="BD106" s="73"/>
      <c r="BE106" s="73"/>
      <c r="BF106" s="73"/>
      <c r="BG106" s="48"/>
      <c r="BH106" s="48"/>
      <c r="BI106" s="48"/>
      <c r="BJ106" s="48"/>
      <c r="BK106" s="48"/>
      <c r="BL106" s="48"/>
      <c r="BM106" s="48"/>
    </row>
    <row r="107" spans="2:65" s="47" customFormat="1" ht="18" customHeight="1">
      <c r="B107" s="440"/>
      <c r="C107" s="532"/>
      <c r="D107" s="532"/>
      <c r="E107" s="532"/>
      <c r="F107" s="532"/>
      <c r="G107" s="438"/>
      <c r="H107" s="440"/>
      <c r="I107" s="532"/>
      <c r="J107" s="532"/>
      <c r="K107" s="438"/>
      <c r="L107" s="440"/>
      <c r="M107" s="532"/>
      <c r="N107" s="532"/>
      <c r="O107" s="438"/>
      <c r="P107" s="440"/>
      <c r="Q107" s="532"/>
      <c r="R107" s="438"/>
      <c r="S107" s="440"/>
      <c r="T107" s="532"/>
      <c r="U107" s="532"/>
      <c r="V107" s="438"/>
      <c r="W107" s="440"/>
      <c r="X107" s="532"/>
      <c r="Y107" s="438"/>
      <c r="Z107" s="440"/>
      <c r="AA107" s="532"/>
      <c r="AB107" s="532"/>
      <c r="AC107" s="438"/>
      <c r="AD107" s="440"/>
      <c r="AE107" s="532"/>
      <c r="AF107" s="438"/>
      <c r="AG107" s="440"/>
      <c r="AH107" s="532"/>
      <c r="AI107" s="532"/>
      <c r="AJ107" s="438"/>
      <c r="AK107" s="440"/>
      <c r="AL107" s="532"/>
      <c r="AM107" s="438"/>
      <c r="AN107" s="440" t="s">
        <v>407</v>
      </c>
      <c r="AO107" s="532"/>
      <c r="AP107" s="532"/>
      <c r="AQ107" s="438"/>
      <c r="AR107" s="440"/>
      <c r="AS107" s="532"/>
      <c r="AT107" s="532"/>
      <c r="AU107" s="438"/>
      <c r="AV107" s="599" t="s">
        <v>61</v>
      </c>
      <c r="AW107" s="477"/>
      <c r="AX107" s="440"/>
      <c r="AY107" s="532"/>
      <c r="AZ107" s="533"/>
      <c r="BA107" s="73"/>
      <c r="BB107" s="73"/>
      <c r="BC107" s="73"/>
      <c r="BD107" s="73"/>
      <c r="BE107" s="73"/>
      <c r="BF107" s="73"/>
      <c r="BG107" s="48"/>
      <c r="BH107" s="48"/>
      <c r="BI107" s="48"/>
      <c r="BJ107" s="48"/>
      <c r="BK107" s="48"/>
      <c r="BL107" s="48"/>
      <c r="BM107" s="48"/>
    </row>
    <row r="108" spans="2:65" s="47" customFormat="1" ht="18" customHeight="1">
      <c r="B108" s="440"/>
      <c r="C108" s="532"/>
      <c r="D108" s="532"/>
      <c r="E108" s="532"/>
      <c r="F108" s="532"/>
      <c r="G108" s="438"/>
      <c r="H108" s="440"/>
      <c r="I108" s="532"/>
      <c r="J108" s="532"/>
      <c r="K108" s="438"/>
      <c r="L108" s="440"/>
      <c r="M108" s="532"/>
      <c r="N108" s="532"/>
      <c r="O108" s="438"/>
      <c r="P108" s="440"/>
      <c r="Q108" s="532"/>
      <c r="R108" s="438"/>
      <c r="S108" s="440"/>
      <c r="T108" s="532"/>
      <c r="U108" s="532"/>
      <c r="V108" s="438"/>
      <c r="W108" s="440"/>
      <c r="X108" s="532"/>
      <c r="Y108" s="438"/>
      <c r="Z108" s="440"/>
      <c r="AA108" s="532"/>
      <c r="AB108" s="532"/>
      <c r="AC108" s="438"/>
      <c r="AD108" s="440"/>
      <c r="AE108" s="532"/>
      <c r="AF108" s="438"/>
      <c r="AG108" s="440"/>
      <c r="AH108" s="532"/>
      <c r="AI108" s="532"/>
      <c r="AJ108" s="438"/>
      <c r="AK108" s="440"/>
      <c r="AL108" s="532"/>
      <c r="AM108" s="438"/>
      <c r="AN108" s="440"/>
      <c r="AO108" s="532"/>
      <c r="AP108" s="532"/>
      <c r="AQ108" s="438"/>
      <c r="AR108" s="440"/>
      <c r="AS108" s="532"/>
      <c r="AT108" s="532"/>
      <c r="AU108" s="438"/>
      <c r="AV108" s="599" t="s">
        <v>408</v>
      </c>
      <c r="AW108" s="477"/>
      <c r="AX108" s="440"/>
      <c r="AY108" s="532"/>
      <c r="AZ108" s="533"/>
      <c r="BA108" s="73"/>
      <c r="BB108" s="73"/>
      <c r="BC108" s="73"/>
      <c r="BD108" s="73"/>
      <c r="BE108" s="73"/>
      <c r="BF108" s="73"/>
      <c r="BG108" s="48"/>
      <c r="BH108" s="48"/>
      <c r="BI108" s="48"/>
      <c r="BJ108" s="48"/>
      <c r="BK108" s="48"/>
      <c r="BL108" s="48"/>
      <c r="BM108" s="48"/>
    </row>
    <row r="109" spans="2:65" s="47" customFormat="1" ht="18" customHeight="1" thickBot="1">
      <c r="B109" s="707" t="s">
        <v>65</v>
      </c>
      <c r="C109" s="531"/>
      <c r="D109" s="531"/>
      <c r="E109" s="531"/>
      <c r="F109" s="531"/>
      <c r="G109" s="475"/>
      <c r="H109" s="482"/>
      <c r="I109" s="534"/>
      <c r="J109" s="534"/>
      <c r="K109" s="483"/>
      <c r="L109" s="707" t="s">
        <v>65</v>
      </c>
      <c r="M109" s="531"/>
      <c r="N109" s="531"/>
      <c r="O109" s="475"/>
      <c r="P109" s="707" t="s">
        <v>65</v>
      </c>
      <c r="Q109" s="531"/>
      <c r="R109" s="475"/>
      <c r="S109" s="482"/>
      <c r="T109" s="534"/>
      <c r="U109" s="534"/>
      <c r="V109" s="483"/>
      <c r="W109" s="707" t="s">
        <v>65</v>
      </c>
      <c r="X109" s="531"/>
      <c r="Y109" s="475"/>
      <c r="Z109" s="482"/>
      <c r="AA109" s="534"/>
      <c r="AB109" s="534"/>
      <c r="AC109" s="483"/>
      <c r="AD109" s="707" t="s">
        <v>65</v>
      </c>
      <c r="AE109" s="531"/>
      <c r="AF109" s="475"/>
      <c r="AG109" s="482"/>
      <c r="AH109" s="534"/>
      <c r="AI109" s="534"/>
      <c r="AJ109" s="483"/>
      <c r="AK109" s="707" t="s">
        <v>65</v>
      </c>
      <c r="AL109" s="531"/>
      <c r="AM109" s="475"/>
      <c r="AN109" s="482"/>
      <c r="AO109" s="534"/>
      <c r="AP109" s="534"/>
      <c r="AQ109" s="483"/>
      <c r="AR109" s="708">
        <f>AR106</f>
        <v>4620018</v>
      </c>
      <c r="AS109" s="534"/>
      <c r="AT109" s="534"/>
      <c r="AU109" s="483"/>
      <c r="AV109" s="482">
        <v>9000</v>
      </c>
      <c r="AW109" s="483"/>
      <c r="AX109" s="704">
        <f>AX106</f>
        <v>4620018</v>
      </c>
      <c r="AY109" s="705"/>
      <c r="AZ109" s="706"/>
      <c r="BA109" s="73"/>
      <c r="BB109" s="73"/>
      <c r="BC109" s="73"/>
      <c r="BD109" s="73"/>
      <c r="BE109" s="73"/>
      <c r="BF109" s="73"/>
      <c r="BG109" s="48"/>
      <c r="BH109" s="48"/>
      <c r="BI109" s="48"/>
      <c r="BJ109" s="48"/>
      <c r="BK109" s="48"/>
      <c r="BL109" s="48"/>
      <c r="BM109" s="48"/>
    </row>
    <row r="111" spans="2:58" s="47" customFormat="1" ht="15" customHeight="1">
      <c r="B111" s="725" t="s">
        <v>737</v>
      </c>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5"/>
      <c r="AA111" s="725"/>
      <c r="AB111" s="725"/>
      <c r="AC111" s="725"/>
      <c r="AD111" s="725"/>
      <c r="AE111" s="725"/>
      <c r="AF111" s="725"/>
      <c r="AG111" s="725"/>
      <c r="AH111" s="725"/>
      <c r="AI111" s="725"/>
      <c r="AJ111" s="725"/>
      <c r="AK111" s="725"/>
      <c r="AL111" s="725"/>
      <c r="AM111" s="725"/>
      <c r="AN111" s="725"/>
      <c r="AO111" s="725"/>
      <c r="AP111" s="725"/>
      <c r="AQ111" s="725"/>
      <c r="AR111" s="725"/>
      <c r="AS111" s="725"/>
      <c r="AT111" s="725"/>
      <c r="AU111" s="725"/>
      <c r="AV111" s="725"/>
      <c r="AW111" s="725"/>
      <c r="AX111" s="725"/>
      <c r="AY111" s="725"/>
      <c r="AZ111" s="725"/>
      <c r="BA111" s="725"/>
      <c r="BB111" s="725"/>
      <c r="BC111" s="725"/>
      <c r="BD111" s="725"/>
      <c r="BE111" s="725"/>
      <c r="BF111" s="725"/>
    </row>
    <row r="112" spans="2:62" s="43" customFormat="1" ht="7.5" customHeight="1">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50"/>
      <c r="BB112" s="50"/>
      <c r="BC112" s="50"/>
      <c r="BD112" s="50"/>
      <c r="BE112" s="50"/>
      <c r="BF112" s="50"/>
      <c r="BG112" s="50"/>
      <c r="BH112" s="50"/>
      <c r="BI112" s="50"/>
      <c r="BJ112" s="50"/>
    </row>
    <row r="113" spans="1:62" s="53" customFormat="1" ht="99.75" customHeight="1">
      <c r="A113" s="51"/>
      <c r="B113" s="449" t="s">
        <v>655</v>
      </c>
      <c r="C113" s="450"/>
      <c r="D113" s="450"/>
      <c r="E113" s="450"/>
      <c r="F113" s="450"/>
      <c r="G113" s="451"/>
      <c r="H113" s="459" t="s">
        <v>656</v>
      </c>
      <c r="I113" s="459"/>
      <c r="J113" s="459"/>
      <c r="K113" s="459"/>
      <c r="L113" s="459" t="s">
        <v>657</v>
      </c>
      <c r="M113" s="459"/>
      <c r="N113" s="459"/>
      <c r="O113" s="459"/>
      <c r="P113" s="459" t="s">
        <v>658</v>
      </c>
      <c r="Q113" s="459"/>
      <c r="R113" s="459"/>
      <c r="S113" s="459"/>
      <c r="T113" s="459"/>
      <c r="U113" s="459" t="s">
        <v>659</v>
      </c>
      <c r="V113" s="459"/>
      <c r="W113" s="459"/>
      <c r="X113" s="459"/>
      <c r="Y113" s="459" t="s">
        <v>660</v>
      </c>
      <c r="Z113" s="459"/>
      <c r="AA113" s="459"/>
      <c r="AB113" s="459"/>
      <c r="AC113" s="459"/>
      <c r="AD113" s="459"/>
      <c r="AE113" s="459"/>
      <c r="AF113" s="459"/>
      <c r="AG113" s="459" t="s">
        <v>661</v>
      </c>
      <c r="AH113" s="459"/>
      <c r="AI113" s="459"/>
      <c r="AJ113" s="459"/>
      <c r="AK113" s="459" t="s">
        <v>641</v>
      </c>
      <c r="AL113" s="459"/>
      <c r="AM113" s="459"/>
      <c r="AN113" s="459"/>
      <c r="AO113" s="459" t="s">
        <v>662</v>
      </c>
      <c r="AP113" s="459"/>
      <c r="AQ113" s="459"/>
      <c r="AR113" s="459"/>
      <c r="AS113" s="459" t="s">
        <v>663</v>
      </c>
      <c r="AT113" s="459"/>
      <c r="AU113" s="459"/>
      <c r="AV113" s="459"/>
      <c r="AW113" s="449" t="s">
        <v>664</v>
      </c>
      <c r="AX113" s="450"/>
      <c r="AY113" s="450"/>
      <c r="AZ113" s="451"/>
      <c r="BA113" s="72"/>
      <c r="BB113" s="72"/>
      <c r="BC113" s="72"/>
      <c r="BD113" s="72"/>
      <c r="BE113" s="72"/>
      <c r="BF113" s="72"/>
      <c r="BG113" s="51"/>
      <c r="BH113" s="51"/>
      <c r="BI113" s="51"/>
      <c r="BJ113" s="51"/>
    </row>
    <row r="114" spans="1:62" s="53" customFormat="1" ht="30" customHeight="1">
      <c r="A114" s="51"/>
      <c r="B114" s="520"/>
      <c r="C114" s="518"/>
      <c r="D114" s="518"/>
      <c r="E114" s="518"/>
      <c r="F114" s="518"/>
      <c r="G114" s="519"/>
      <c r="H114" s="459"/>
      <c r="I114" s="459"/>
      <c r="J114" s="459"/>
      <c r="K114" s="459"/>
      <c r="L114" s="459"/>
      <c r="M114" s="459"/>
      <c r="N114" s="459"/>
      <c r="O114" s="459"/>
      <c r="P114" s="459"/>
      <c r="Q114" s="459"/>
      <c r="R114" s="459"/>
      <c r="S114" s="459"/>
      <c r="T114" s="459"/>
      <c r="U114" s="459"/>
      <c r="V114" s="459"/>
      <c r="W114" s="459"/>
      <c r="X114" s="459"/>
      <c r="Y114" s="459" t="s">
        <v>665</v>
      </c>
      <c r="Z114" s="459"/>
      <c r="AA114" s="459"/>
      <c r="AB114" s="459"/>
      <c r="AC114" s="459" t="s">
        <v>666</v>
      </c>
      <c r="AD114" s="459"/>
      <c r="AE114" s="459"/>
      <c r="AF114" s="459"/>
      <c r="AG114" s="459"/>
      <c r="AH114" s="459"/>
      <c r="AI114" s="459"/>
      <c r="AJ114" s="459"/>
      <c r="AK114" s="459"/>
      <c r="AL114" s="459"/>
      <c r="AM114" s="459"/>
      <c r="AN114" s="459"/>
      <c r="AO114" s="459"/>
      <c r="AP114" s="459"/>
      <c r="AQ114" s="459"/>
      <c r="AR114" s="459"/>
      <c r="AS114" s="459"/>
      <c r="AT114" s="459"/>
      <c r="AU114" s="459"/>
      <c r="AV114" s="459"/>
      <c r="AW114" s="481"/>
      <c r="AX114" s="460"/>
      <c r="AY114" s="460"/>
      <c r="AZ114" s="461"/>
      <c r="BA114" s="72"/>
      <c r="BB114" s="72"/>
      <c r="BC114" s="72"/>
      <c r="BD114" s="72"/>
      <c r="BE114" s="72"/>
      <c r="BF114" s="72"/>
      <c r="BG114" s="51"/>
      <c r="BH114" s="51"/>
      <c r="BI114" s="51"/>
      <c r="BJ114" s="51"/>
    </row>
    <row r="115" spans="1:62" s="93" customFormat="1" ht="15.75" thickBot="1">
      <c r="A115" s="91"/>
      <c r="B115" s="483">
        <v>1</v>
      </c>
      <c r="C115" s="729"/>
      <c r="D115" s="729"/>
      <c r="E115" s="729"/>
      <c r="F115" s="729"/>
      <c r="G115" s="729"/>
      <c r="H115" s="729">
        <v>2</v>
      </c>
      <c r="I115" s="729"/>
      <c r="J115" s="729"/>
      <c r="K115" s="729"/>
      <c r="L115" s="729">
        <v>3</v>
      </c>
      <c r="M115" s="729"/>
      <c r="N115" s="729"/>
      <c r="O115" s="729"/>
      <c r="P115" s="729">
        <v>4</v>
      </c>
      <c r="Q115" s="729"/>
      <c r="R115" s="729"/>
      <c r="S115" s="729"/>
      <c r="T115" s="729"/>
      <c r="U115" s="729">
        <v>5</v>
      </c>
      <c r="V115" s="729"/>
      <c r="W115" s="729"/>
      <c r="X115" s="729"/>
      <c r="Y115" s="729">
        <v>6</v>
      </c>
      <c r="Z115" s="729"/>
      <c r="AA115" s="729"/>
      <c r="AB115" s="729"/>
      <c r="AC115" s="729">
        <v>7</v>
      </c>
      <c r="AD115" s="729"/>
      <c r="AE115" s="729"/>
      <c r="AF115" s="729"/>
      <c r="AG115" s="729">
        <v>8</v>
      </c>
      <c r="AH115" s="729"/>
      <c r="AI115" s="729"/>
      <c r="AJ115" s="729"/>
      <c r="AK115" s="729">
        <v>9</v>
      </c>
      <c r="AL115" s="729"/>
      <c r="AM115" s="729"/>
      <c r="AN115" s="729"/>
      <c r="AO115" s="729">
        <v>10</v>
      </c>
      <c r="AP115" s="729"/>
      <c r="AQ115" s="729"/>
      <c r="AR115" s="729"/>
      <c r="AS115" s="729">
        <v>11</v>
      </c>
      <c r="AT115" s="729"/>
      <c r="AU115" s="729"/>
      <c r="AV115" s="729"/>
      <c r="AW115" s="729">
        <v>12</v>
      </c>
      <c r="AX115" s="729"/>
      <c r="AY115" s="729"/>
      <c r="AZ115" s="729"/>
      <c r="BA115" s="46"/>
      <c r="BB115" s="46"/>
      <c r="BC115" s="46"/>
      <c r="BD115" s="46"/>
      <c r="BE115" s="46"/>
      <c r="BF115" s="46"/>
      <c r="BG115" s="91"/>
      <c r="BH115" s="91"/>
      <c r="BI115" s="91"/>
      <c r="BJ115" s="91"/>
    </row>
    <row r="116" spans="1:62" s="53" customFormat="1" ht="18" customHeight="1">
      <c r="A116" s="116"/>
      <c r="B116" s="724">
        <f>B106</f>
        <v>99901000001</v>
      </c>
      <c r="C116" s="720"/>
      <c r="D116" s="720"/>
      <c r="E116" s="720"/>
      <c r="F116" s="720"/>
      <c r="G116" s="720"/>
      <c r="H116" s="720" t="s">
        <v>680</v>
      </c>
      <c r="I116" s="720"/>
      <c r="J116" s="720"/>
      <c r="K116" s="720"/>
      <c r="L116" s="720">
        <v>3002000020</v>
      </c>
      <c r="M116" s="720"/>
      <c r="N116" s="720"/>
      <c r="O116" s="720"/>
      <c r="P116" s="721">
        <v>308001200</v>
      </c>
      <c r="Q116" s="721"/>
      <c r="R116" s="721"/>
      <c r="S116" s="721"/>
      <c r="T116" s="721"/>
      <c r="U116" s="720">
        <v>1</v>
      </c>
      <c r="V116" s="720"/>
      <c r="W116" s="720"/>
      <c r="X116" s="720"/>
      <c r="Y116" s="720"/>
      <c r="Z116" s="720"/>
      <c r="AA116" s="720"/>
      <c r="AB116" s="720"/>
      <c r="AC116" s="720"/>
      <c r="AD116" s="720"/>
      <c r="AE116" s="720"/>
      <c r="AF116" s="720"/>
      <c r="AG116" s="721">
        <f>P116</f>
        <v>308001200</v>
      </c>
      <c r="AH116" s="720"/>
      <c r="AI116" s="720"/>
      <c r="AJ116" s="720"/>
      <c r="AK116" s="720">
        <v>1.5</v>
      </c>
      <c r="AL116" s="720"/>
      <c r="AM116" s="720"/>
      <c r="AN116" s="720"/>
      <c r="AO116" s="720">
        <v>12</v>
      </c>
      <c r="AP116" s="720"/>
      <c r="AQ116" s="720"/>
      <c r="AR116" s="720"/>
      <c r="AS116" s="720"/>
      <c r="AT116" s="720"/>
      <c r="AU116" s="720"/>
      <c r="AV116" s="720"/>
      <c r="AW116" s="721">
        <f>AG116*AK116/100</f>
        <v>4620018</v>
      </c>
      <c r="AX116" s="721"/>
      <c r="AY116" s="721"/>
      <c r="AZ116" s="721"/>
      <c r="BA116" s="46"/>
      <c r="BB116" s="46"/>
      <c r="BC116" s="46"/>
      <c r="BD116" s="46"/>
      <c r="BE116" s="46"/>
      <c r="BF116" s="46"/>
      <c r="BG116" s="51"/>
      <c r="BH116" s="51"/>
      <c r="BI116" s="51"/>
      <c r="BJ116" s="51"/>
    </row>
    <row r="117" spans="1:62" s="53" customFormat="1" ht="18" customHeight="1">
      <c r="A117" s="116"/>
      <c r="B117" s="438"/>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39"/>
      <c r="AY117" s="439"/>
      <c r="AZ117" s="439"/>
      <c r="BA117" s="46"/>
      <c r="BB117" s="46"/>
      <c r="BC117" s="46"/>
      <c r="BD117" s="46"/>
      <c r="BE117" s="46"/>
      <c r="BF117" s="46"/>
      <c r="BG117" s="51"/>
      <c r="BH117" s="51"/>
      <c r="BI117" s="51"/>
      <c r="BJ117" s="51"/>
    </row>
    <row r="118" spans="1:62" s="53" customFormat="1" ht="18" customHeight="1" thickBot="1">
      <c r="A118" s="116"/>
      <c r="B118" s="731"/>
      <c r="C118" s="729"/>
      <c r="D118" s="729"/>
      <c r="E118" s="729"/>
      <c r="F118" s="729"/>
      <c r="G118" s="72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c r="AG118" s="439"/>
      <c r="AH118" s="439"/>
      <c r="AI118" s="439"/>
      <c r="AJ118" s="439"/>
      <c r="AK118" s="439"/>
      <c r="AL118" s="439"/>
      <c r="AM118" s="439"/>
      <c r="AN118" s="439"/>
      <c r="AO118" s="439"/>
      <c r="AP118" s="439"/>
      <c r="AQ118" s="439"/>
      <c r="AR118" s="439"/>
      <c r="AS118" s="439"/>
      <c r="AT118" s="439"/>
      <c r="AU118" s="439"/>
      <c r="AV118" s="439"/>
      <c r="AW118" s="439"/>
      <c r="AX118" s="439"/>
      <c r="AY118" s="439"/>
      <c r="AZ118" s="439"/>
      <c r="BA118" s="46"/>
      <c r="BB118" s="46"/>
      <c r="BC118" s="46"/>
      <c r="BD118" s="46"/>
      <c r="BE118" s="46"/>
      <c r="BF118" s="46"/>
      <c r="BG118" s="51"/>
      <c r="BH118" s="51"/>
      <c r="BI118" s="51"/>
      <c r="BJ118" s="51"/>
    </row>
    <row r="119" spans="1:62" s="53" customFormat="1" ht="18" customHeight="1" thickBot="1">
      <c r="A119" s="51"/>
      <c r="B119" s="716" t="s">
        <v>379</v>
      </c>
      <c r="C119" s="716"/>
      <c r="D119" s="716"/>
      <c r="E119" s="716"/>
      <c r="F119" s="716"/>
      <c r="G119" s="717"/>
      <c r="H119" s="475" t="s">
        <v>65</v>
      </c>
      <c r="I119" s="692"/>
      <c r="J119" s="692"/>
      <c r="K119" s="692"/>
      <c r="L119" s="692" t="s">
        <v>65</v>
      </c>
      <c r="M119" s="692"/>
      <c r="N119" s="692"/>
      <c r="O119" s="692"/>
      <c r="P119" s="730">
        <f>P116</f>
        <v>308001200</v>
      </c>
      <c r="Q119" s="729"/>
      <c r="R119" s="729"/>
      <c r="S119" s="729"/>
      <c r="T119" s="729"/>
      <c r="U119" s="692" t="s">
        <v>65</v>
      </c>
      <c r="V119" s="692"/>
      <c r="W119" s="692"/>
      <c r="X119" s="692"/>
      <c r="Y119" s="692" t="s">
        <v>65</v>
      </c>
      <c r="Z119" s="692"/>
      <c r="AA119" s="692"/>
      <c r="AB119" s="692"/>
      <c r="AC119" s="729"/>
      <c r="AD119" s="729"/>
      <c r="AE119" s="729"/>
      <c r="AF119" s="729"/>
      <c r="AG119" s="730">
        <f>AG116</f>
        <v>308001200</v>
      </c>
      <c r="AH119" s="729"/>
      <c r="AI119" s="729"/>
      <c r="AJ119" s="729"/>
      <c r="AK119" s="692" t="s">
        <v>65</v>
      </c>
      <c r="AL119" s="692"/>
      <c r="AM119" s="692"/>
      <c r="AN119" s="692"/>
      <c r="AO119" s="692" t="s">
        <v>65</v>
      </c>
      <c r="AP119" s="692"/>
      <c r="AQ119" s="692"/>
      <c r="AR119" s="692"/>
      <c r="AS119" s="692" t="s">
        <v>65</v>
      </c>
      <c r="AT119" s="692"/>
      <c r="AU119" s="692"/>
      <c r="AV119" s="692"/>
      <c r="AW119" s="730">
        <f>AW116</f>
        <v>4620018</v>
      </c>
      <c r="AX119" s="729"/>
      <c r="AY119" s="729"/>
      <c r="AZ119" s="729"/>
      <c r="BA119" s="46"/>
      <c r="BB119" s="46"/>
      <c r="BC119" s="46"/>
      <c r="BD119" s="46"/>
      <c r="BE119" s="46"/>
      <c r="BF119" s="46"/>
      <c r="BG119" s="51"/>
      <c r="BH119" s="51"/>
      <c r="BI119" s="51"/>
      <c r="BJ119" s="51"/>
    </row>
    <row r="121" spans="2:65" s="117" customFormat="1" ht="30" customHeight="1">
      <c r="B121" s="449" t="s">
        <v>655</v>
      </c>
      <c r="C121" s="450"/>
      <c r="D121" s="450"/>
      <c r="E121" s="450"/>
      <c r="F121" s="450"/>
      <c r="G121" s="451"/>
      <c r="H121" s="449" t="s">
        <v>667</v>
      </c>
      <c r="I121" s="450"/>
      <c r="J121" s="450"/>
      <c r="K121" s="451"/>
      <c r="L121" s="449" t="s">
        <v>668</v>
      </c>
      <c r="M121" s="450"/>
      <c r="N121" s="450"/>
      <c r="O121" s="451"/>
      <c r="P121" s="435" t="s">
        <v>669</v>
      </c>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56"/>
      <c r="AR121" s="449" t="s">
        <v>678</v>
      </c>
      <c r="AS121" s="450"/>
      <c r="AT121" s="450"/>
      <c r="AU121" s="451"/>
      <c r="AV121" s="449" t="s">
        <v>401</v>
      </c>
      <c r="AW121" s="451"/>
      <c r="AX121" s="449" t="s">
        <v>671</v>
      </c>
      <c r="AY121" s="450"/>
      <c r="AZ121" s="450"/>
      <c r="BA121" s="52"/>
      <c r="BB121" s="52"/>
      <c r="BC121" s="52"/>
      <c r="BD121" s="52"/>
      <c r="BE121" s="52"/>
      <c r="BF121" s="52"/>
      <c r="BG121" s="57"/>
      <c r="BH121" s="57"/>
      <c r="BI121" s="57"/>
      <c r="BJ121" s="57"/>
      <c r="BK121" s="57"/>
      <c r="BL121" s="57"/>
      <c r="BM121" s="57"/>
    </row>
    <row r="122" spans="2:65" s="119" customFormat="1" ht="49.5" customHeight="1">
      <c r="B122" s="520"/>
      <c r="C122" s="518"/>
      <c r="D122" s="518"/>
      <c r="E122" s="518"/>
      <c r="F122" s="518"/>
      <c r="G122" s="519"/>
      <c r="H122" s="520"/>
      <c r="I122" s="518"/>
      <c r="J122" s="518"/>
      <c r="K122" s="519"/>
      <c r="L122" s="520"/>
      <c r="M122" s="518"/>
      <c r="N122" s="518"/>
      <c r="O122" s="519"/>
      <c r="P122" s="435" t="s">
        <v>672</v>
      </c>
      <c r="Q122" s="436"/>
      <c r="R122" s="436"/>
      <c r="S122" s="436"/>
      <c r="T122" s="436"/>
      <c r="U122" s="436"/>
      <c r="V122" s="456"/>
      <c r="W122" s="435" t="s">
        <v>673</v>
      </c>
      <c r="X122" s="436"/>
      <c r="Y122" s="436"/>
      <c r="Z122" s="436"/>
      <c r="AA122" s="436"/>
      <c r="AB122" s="436"/>
      <c r="AC122" s="456"/>
      <c r="AD122" s="435" t="s">
        <v>674</v>
      </c>
      <c r="AE122" s="436"/>
      <c r="AF122" s="436"/>
      <c r="AG122" s="436"/>
      <c r="AH122" s="436"/>
      <c r="AI122" s="436"/>
      <c r="AJ122" s="456"/>
      <c r="AK122" s="435" t="s">
        <v>675</v>
      </c>
      <c r="AL122" s="436"/>
      <c r="AM122" s="436"/>
      <c r="AN122" s="436"/>
      <c r="AO122" s="436"/>
      <c r="AP122" s="436"/>
      <c r="AQ122" s="456"/>
      <c r="AR122" s="520"/>
      <c r="AS122" s="518"/>
      <c r="AT122" s="518"/>
      <c r="AU122" s="519"/>
      <c r="AV122" s="520"/>
      <c r="AW122" s="519"/>
      <c r="AX122" s="520"/>
      <c r="AY122" s="518"/>
      <c r="AZ122" s="518"/>
      <c r="BA122" s="52"/>
      <c r="BB122" s="52"/>
      <c r="BC122" s="52"/>
      <c r="BD122" s="52"/>
      <c r="BE122" s="52"/>
      <c r="BF122" s="52"/>
      <c r="BG122" s="118"/>
      <c r="BH122" s="118"/>
      <c r="BI122" s="118"/>
      <c r="BJ122" s="118"/>
      <c r="BK122" s="118"/>
      <c r="BL122" s="118"/>
      <c r="BM122" s="118"/>
    </row>
    <row r="123" spans="2:65" s="119" customFormat="1" ht="49.5" customHeight="1">
      <c r="B123" s="481"/>
      <c r="C123" s="460"/>
      <c r="D123" s="460"/>
      <c r="E123" s="460"/>
      <c r="F123" s="460"/>
      <c r="G123" s="461"/>
      <c r="H123" s="481"/>
      <c r="I123" s="460"/>
      <c r="J123" s="460"/>
      <c r="K123" s="461"/>
      <c r="L123" s="481"/>
      <c r="M123" s="460"/>
      <c r="N123" s="460"/>
      <c r="O123" s="461"/>
      <c r="P123" s="435" t="s">
        <v>665</v>
      </c>
      <c r="Q123" s="436"/>
      <c r="R123" s="456"/>
      <c r="S123" s="435" t="s">
        <v>677</v>
      </c>
      <c r="T123" s="436"/>
      <c r="U123" s="436"/>
      <c r="V123" s="456"/>
      <c r="W123" s="435" t="s">
        <v>665</v>
      </c>
      <c r="X123" s="436"/>
      <c r="Y123" s="456"/>
      <c r="Z123" s="435" t="s">
        <v>676</v>
      </c>
      <c r="AA123" s="436"/>
      <c r="AB123" s="436"/>
      <c r="AC123" s="456"/>
      <c r="AD123" s="435" t="s">
        <v>665</v>
      </c>
      <c r="AE123" s="436"/>
      <c r="AF123" s="456"/>
      <c r="AG123" s="435" t="s">
        <v>666</v>
      </c>
      <c r="AH123" s="436"/>
      <c r="AI123" s="436"/>
      <c r="AJ123" s="456"/>
      <c r="AK123" s="435" t="s">
        <v>665</v>
      </c>
      <c r="AL123" s="436"/>
      <c r="AM123" s="456"/>
      <c r="AN123" s="435" t="s">
        <v>666</v>
      </c>
      <c r="AO123" s="436"/>
      <c r="AP123" s="436"/>
      <c r="AQ123" s="456"/>
      <c r="AR123" s="481"/>
      <c r="AS123" s="460"/>
      <c r="AT123" s="460"/>
      <c r="AU123" s="461"/>
      <c r="AV123" s="481"/>
      <c r="AW123" s="461"/>
      <c r="AX123" s="481"/>
      <c r="AY123" s="460"/>
      <c r="AZ123" s="460"/>
      <c r="BA123" s="52"/>
      <c r="BB123" s="52"/>
      <c r="BC123" s="52"/>
      <c r="BD123" s="52"/>
      <c r="BE123" s="52"/>
      <c r="BF123" s="52"/>
      <c r="BG123" s="118"/>
      <c r="BH123" s="118"/>
      <c r="BI123" s="118"/>
      <c r="BJ123" s="118"/>
      <c r="BK123" s="118"/>
      <c r="BL123" s="118"/>
      <c r="BM123" s="118"/>
    </row>
    <row r="124" spans="2:65" s="47" customFormat="1" ht="15" customHeight="1" thickBot="1">
      <c r="B124" s="482">
        <v>1</v>
      </c>
      <c r="C124" s="534"/>
      <c r="D124" s="534"/>
      <c r="E124" s="534"/>
      <c r="F124" s="534"/>
      <c r="G124" s="483"/>
      <c r="H124" s="482">
        <v>13</v>
      </c>
      <c r="I124" s="534"/>
      <c r="J124" s="534"/>
      <c r="K124" s="483"/>
      <c r="L124" s="482">
        <v>14</v>
      </c>
      <c r="M124" s="534"/>
      <c r="N124" s="534"/>
      <c r="O124" s="483"/>
      <c r="P124" s="482">
        <v>15</v>
      </c>
      <c r="Q124" s="534"/>
      <c r="R124" s="483"/>
      <c r="S124" s="482">
        <v>16</v>
      </c>
      <c r="T124" s="534"/>
      <c r="U124" s="534"/>
      <c r="V124" s="483"/>
      <c r="W124" s="482">
        <v>17</v>
      </c>
      <c r="X124" s="534"/>
      <c r="Y124" s="483"/>
      <c r="Z124" s="482">
        <v>18</v>
      </c>
      <c r="AA124" s="534"/>
      <c r="AB124" s="534"/>
      <c r="AC124" s="483"/>
      <c r="AD124" s="482">
        <v>19</v>
      </c>
      <c r="AE124" s="534"/>
      <c r="AF124" s="483"/>
      <c r="AG124" s="482">
        <v>20</v>
      </c>
      <c r="AH124" s="534"/>
      <c r="AI124" s="534"/>
      <c r="AJ124" s="483"/>
      <c r="AK124" s="482">
        <v>21</v>
      </c>
      <c r="AL124" s="534"/>
      <c r="AM124" s="483"/>
      <c r="AN124" s="482">
        <v>22</v>
      </c>
      <c r="AO124" s="534"/>
      <c r="AP124" s="534"/>
      <c r="AQ124" s="483"/>
      <c r="AR124" s="482">
        <v>23</v>
      </c>
      <c r="AS124" s="534"/>
      <c r="AT124" s="534"/>
      <c r="AU124" s="483"/>
      <c r="AV124" s="482">
        <v>24</v>
      </c>
      <c r="AW124" s="483"/>
      <c r="AX124" s="482">
        <v>25</v>
      </c>
      <c r="AY124" s="534"/>
      <c r="AZ124" s="534"/>
      <c r="BA124" s="46"/>
      <c r="BB124" s="46"/>
      <c r="BC124" s="46"/>
      <c r="BD124" s="46"/>
      <c r="BE124" s="46"/>
      <c r="BF124" s="46"/>
      <c r="BG124" s="48"/>
      <c r="BH124" s="48"/>
      <c r="BI124" s="48"/>
      <c r="BJ124" s="48"/>
      <c r="BK124" s="48"/>
      <c r="BL124" s="48"/>
      <c r="BM124" s="48"/>
    </row>
    <row r="125" spans="2:65" s="47" customFormat="1" ht="18" customHeight="1">
      <c r="B125" s="726">
        <f>B116</f>
        <v>99901000001</v>
      </c>
      <c r="C125" s="727"/>
      <c r="D125" s="727"/>
      <c r="E125" s="727"/>
      <c r="F125" s="727"/>
      <c r="G125" s="724"/>
      <c r="H125" s="726"/>
      <c r="I125" s="727"/>
      <c r="J125" s="727"/>
      <c r="K125" s="724"/>
      <c r="L125" s="726"/>
      <c r="M125" s="727"/>
      <c r="N125" s="727"/>
      <c r="O125" s="724"/>
      <c r="P125" s="726"/>
      <c r="Q125" s="727"/>
      <c r="R125" s="724"/>
      <c r="S125" s="726"/>
      <c r="T125" s="727"/>
      <c r="U125" s="727"/>
      <c r="V125" s="724"/>
      <c r="W125" s="726"/>
      <c r="X125" s="727"/>
      <c r="Y125" s="724"/>
      <c r="Z125" s="726"/>
      <c r="AA125" s="727"/>
      <c r="AB125" s="727"/>
      <c r="AC125" s="724"/>
      <c r="AD125" s="726"/>
      <c r="AE125" s="727"/>
      <c r="AF125" s="724"/>
      <c r="AG125" s="726"/>
      <c r="AH125" s="727"/>
      <c r="AI125" s="727"/>
      <c r="AJ125" s="724"/>
      <c r="AK125" s="726"/>
      <c r="AL125" s="727"/>
      <c r="AM125" s="724"/>
      <c r="AN125" s="726"/>
      <c r="AO125" s="727"/>
      <c r="AP125" s="727"/>
      <c r="AQ125" s="724"/>
      <c r="AR125" s="728">
        <f>AW119</f>
        <v>4620018</v>
      </c>
      <c r="AS125" s="727"/>
      <c r="AT125" s="727"/>
      <c r="AU125" s="724"/>
      <c r="AV125" s="713" t="s">
        <v>60</v>
      </c>
      <c r="AW125" s="714"/>
      <c r="AX125" s="712">
        <f>AR125</f>
        <v>4620018</v>
      </c>
      <c r="AY125" s="710"/>
      <c r="AZ125" s="715"/>
      <c r="BA125" s="73"/>
      <c r="BB125" s="73"/>
      <c r="BC125" s="73"/>
      <c r="BD125" s="73"/>
      <c r="BE125" s="73"/>
      <c r="BF125" s="73"/>
      <c r="BG125" s="48"/>
      <c r="BH125" s="48"/>
      <c r="BI125" s="48"/>
      <c r="BJ125" s="48"/>
      <c r="BK125" s="48"/>
      <c r="BL125" s="48"/>
      <c r="BM125" s="48"/>
    </row>
    <row r="126" spans="2:65" s="47" customFormat="1" ht="18" customHeight="1">
      <c r="B126" s="440"/>
      <c r="C126" s="532"/>
      <c r="D126" s="532"/>
      <c r="E126" s="532"/>
      <c r="F126" s="532"/>
      <c r="G126" s="438"/>
      <c r="H126" s="440"/>
      <c r="I126" s="532"/>
      <c r="J126" s="532"/>
      <c r="K126" s="438"/>
      <c r="L126" s="440"/>
      <c r="M126" s="532"/>
      <c r="N126" s="532"/>
      <c r="O126" s="438"/>
      <c r="P126" s="440"/>
      <c r="Q126" s="532"/>
      <c r="R126" s="438"/>
      <c r="S126" s="440"/>
      <c r="T126" s="532"/>
      <c r="U126" s="532"/>
      <c r="V126" s="438"/>
      <c r="W126" s="440"/>
      <c r="X126" s="532"/>
      <c r="Y126" s="438"/>
      <c r="Z126" s="440"/>
      <c r="AA126" s="532"/>
      <c r="AB126" s="532"/>
      <c r="AC126" s="438"/>
      <c r="AD126" s="440"/>
      <c r="AE126" s="532"/>
      <c r="AF126" s="438"/>
      <c r="AG126" s="440"/>
      <c r="AH126" s="532"/>
      <c r="AI126" s="532"/>
      <c r="AJ126" s="438"/>
      <c r="AK126" s="440"/>
      <c r="AL126" s="532"/>
      <c r="AM126" s="438"/>
      <c r="AN126" s="440" t="s">
        <v>407</v>
      </c>
      <c r="AO126" s="532"/>
      <c r="AP126" s="532"/>
      <c r="AQ126" s="438"/>
      <c r="AR126" s="440"/>
      <c r="AS126" s="532"/>
      <c r="AT126" s="532"/>
      <c r="AU126" s="438"/>
      <c r="AV126" s="599" t="s">
        <v>61</v>
      </c>
      <c r="AW126" s="477"/>
      <c r="AX126" s="440"/>
      <c r="AY126" s="532"/>
      <c r="AZ126" s="533"/>
      <c r="BA126" s="73"/>
      <c r="BB126" s="73"/>
      <c r="BC126" s="73"/>
      <c r="BD126" s="73"/>
      <c r="BE126" s="73"/>
      <c r="BF126" s="73"/>
      <c r="BG126" s="48"/>
      <c r="BH126" s="48"/>
      <c r="BI126" s="48"/>
      <c r="BJ126" s="48"/>
      <c r="BK126" s="48"/>
      <c r="BL126" s="48"/>
      <c r="BM126" s="48"/>
    </row>
    <row r="127" spans="2:65" s="47" customFormat="1" ht="18" customHeight="1">
      <c r="B127" s="440"/>
      <c r="C127" s="532"/>
      <c r="D127" s="532"/>
      <c r="E127" s="532"/>
      <c r="F127" s="532"/>
      <c r="G127" s="438"/>
      <c r="H127" s="440"/>
      <c r="I127" s="532"/>
      <c r="J127" s="532"/>
      <c r="K127" s="438"/>
      <c r="L127" s="440"/>
      <c r="M127" s="532"/>
      <c r="N127" s="532"/>
      <c r="O127" s="438"/>
      <c r="P127" s="440"/>
      <c r="Q127" s="532"/>
      <c r="R127" s="438"/>
      <c r="S127" s="440"/>
      <c r="T127" s="532"/>
      <c r="U127" s="532"/>
      <c r="V127" s="438"/>
      <c r="W127" s="440"/>
      <c r="X127" s="532"/>
      <c r="Y127" s="438"/>
      <c r="Z127" s="440"/>
      <c r="AA127" s="532"/>
      <c r="AB127" s="532"/>
      <c r="AC127" s="438"/>
      <c r="AD127" s="440"/>
      <c r="AE127" s="532"/>
      <c r="AF127" s="438"/>
      <c r="AG127" s="440"/>
      <c r="AH127" s="532"/>
      <c r="AI127" s="532"/>
      <c r="AJ127" s="438"/>
      <c r="AK127" s="440"/>
      <c r="AL127" s="532"/>
      <c r="AM127" s="438"/>
      <c r="AN127" s="440"/>
      <c r="AO127" s="532"/>
      <c r="AP127" s="532"/>
      <c r="AQ127" s="438"/>
      <c r="AR127" s="440"/>
      <c r="AS127" s="532"/>
      <c r="AT127" s="532"/>
      <c r="AU127" s="438"/>
      <c r="AV127" s="599" t="s">
        <v>408</v>
      </c>
      <c r="AW127" s="477"/>
      <c r="AX127" s="440"/>
      <c r="AY127" s="532"/>
      <c r="AZ127" s="533"/>
      <c r="BA127" s="73"/>
      <c r="BB127" s="73"/>
      <c r="BC127" s="73"/>
      <c r="BD127" s="73"/>
      <c r="BE127" s="73"/>
      <c r="BF127" s="73"/>
      <c r="BG127" s="48"/>
      <c r="BH127" s="48"/>
      <c r="BI127" s="48"/>
      <c r="BJ127" s="48"/>
      <c r="BK127" s="48"/>
      <c r="BL127" s="48"/>
      <c r="BM127" s="48"/>
    </row>
    <row r="128" spans="2:65" s="47" customFormat="1" ht="18" customHeight="1" thickBot="1">
      <c r="B128" s="707" t="s">
        <v>65</v>
      </c>
      <c r="C128" s="531"/>
      <c r="D128" s="531"/>
      <c r="E128" s="531"/>
      <c r="F128" s="531"/>
      <c r="G128" s="475"/>
      <c r="H128" s="482"/>
      <c r="I128" s="534"/>
      <c r="J128" s="534"/>
      <c r="K128" s="483"/>
      <c r="L128" s="707" t="s">
        <v>65</v>
      </c>
      <c r="M128" s="531"/>
      <c r="N128" s="531"/>
      <c r="O128" s="475"/>
      <c r="P128" s="707" t="s">
        <v>65</v>
      </c>
      <c r="Q128" s="531"/>
      <c r="R128" s="475"/>
      <c r="S128" s="482"/>
      <c r="T128" s="534"/>
      <c r="U128" s="534"/>
      <c r="V128" s="483"/>
      <c r="W128" s="707" t="s">
        <v>65</v>
      </c>
      <c r="X128" s="531"/>
      <c r="Y128" s="475"/>
      <c r="Z128" s="482"/>
      <c r="AA128" s="534"/>
      <c r="AB128" s="534"/>
      <c r="AC128" s="483"/>
      <c r="AD128" s="707" t="s">
        <v>65</v>
      </c>
      <c r="AE128" s="531"/>
      <c r="AF128" s="475"/>
      <c r="AG128" s="482"/>
      <c r="AH128" s="534"/>
      <c r="AI128" s="534"/>
      <c r="AJ128" s="483"/>
      <c r="AK128" s="707" t="s">
        <v>65</v>
      </c>
      <c r="AL128" s="531"/>
      <c r="AM128" s="475"/>
      <c r="AN128" s="482"/>
      <c r="AO128" s="534"/>
      <c r="AP128" s="534"/>
      <c r="AQ128" s="483"/>
      <c r="AR128" s="708">
        <f>AR125</f>
        <v>4620018</v>
      </c>
      <c r="AS128" s="534"/>
      <c r="AT128" s="534"/>
      <c r="AU128" s="483"/>
      <c r="AV128" s="482">
        <v>9000</v>
      </c>
      <c r="AW128" s="483"/>
      <c r="AX128" s="704">
        <f>AX125</f>
        <v>4620018</v>
      </c>
      <c r="AY128" s="705"/>
      <c r="AZ128" s="706"/>
      <c r="BA128" s="73"/>
      <c r="BB128" s="73"/>
      <c r="BC128" s="73"/>
      <c r="BD128" s="73"/>
      <c r="BE128" s="73"/>
      <c r="BF128" s="73"/>
      <c r="BG128" s="48"/>
      <c r="BH128" s="48"/>
      <c r="BI128" s="48"/>
      <c r="BJ128" s="48"/>
      <c r="BK128" s="48"/>
      <c r="BL128" s="48"/>
      <c r="BM128" s="48"/>
    </row>
    <row r="130" spans="2:58" s="47" customFormat="1" ht="15" customHeight="1">
      <c r="B130" s="725" t="s">
        <v>738</v>
      </c>
      <c r="C130" s="725"/>
      <c r="D130" s="725"/>
      <c r="E130" s="725"/>
      <c r="F130" s="725"/>
      <c r="G130" s="725"/>
      <c r="H130" s="725"/>
      <c r="I130" s="725"/>
      <c r="J130" s="725"/>
      <c r="K130" s="725"/>
      <c r="L130" s="725"/>
      <c r="M130" s="725"/>
      <c r="N130" s="725"/>
      <c r="O130" s="725"/>
      <c r="P130" s="725"/>
      <c r="Q130" s="725"/>
      <c r="R130" s="725"/>
      <c r="S130" s="725"/>
      <c r="T130" s="725"/>
      <c r="U130" s="725"/>
      <c r="V130" s="725"/>
      <c r="W130" s="725"/>
      <c r="X130" s="725"/>
      <c r="Y130" s="725"/>
      <c r="Z130" s="725"/>
      <c r="AA130" s="725"/>
      <c r="AB130" s="725"/>
      <c r="AC130" s="725"/>
      <c r="AD130" s="725"/>
      <c r="AE130" s="725"/>
      <c r="AF130" s="725"/>
      <c r="AG130" s="725"/>
      <c r="AH130" s="725"/>
      <c r="AI130" s="725"/>
      <c r="AJ130" s="725"/>
      <c r="AK130" s="725"/>
      <c r="AL130" s="725"/>
      <c r="AM130" s="725"/>
      <c r="AN130" s="725"/>
      <c r="AO130" s="725"/>
      <c r="AP130" s="725"/>
      <c r="AQ130" s="725"/>
      <c r="AR130" s="725"/>
      <c r="AS130" s="725"/>
      <c r="AT130" s="725"/>
      <c r="AU130" s="725"/>
      <c r="AV130" s="725"/>
      <c r="AW130" s="725"/>
      <c r="AX130" s="725"/>
      <c r="AY130" s="725"/>
      <c r="AZ130" s="725"/>
      <c r="BA130" s="725"/>
      <c r="BB130" s="725"/>
      <c r="BC130" s="725"/>
      <c r="BD130" s="725"/>
      <c r="BE130" s="725"/>
      <c r="BF130" s="725"/>
    </row>
    <row r="131" spans="2:62" s="43" customFormat="1" ht="7.5" customHeight="1">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50"/>
      <c r="BB131" s="50"/>
      <c r="BC131" s="50"/>
      <c r="BD131" s="50"/>
      <c r="BE131" s="50"/>
      <c r="BF131" s="50"/>
      <c r="BG131" s="50"/>
      <c r="BH131" s="50"/>
      <c r="BI131" s="50"/>
      <c r="BJ131" s="50"/>
    </row>
    <row r="132" spans="1:62" s="53" customFormat="1" ht="99.75" customHeight="1">
      <c r="A132" s="51"/>
      <c r="B132" s="450" t="s">
        <v>655</v>
      </c>
      <c r="C132" s="450"/>
      <c r="D132" s="450"/>
      <c r="E132" s="450"/>
      <c r="F132" s="450"/>
      <c r="G132" s="451"/>
      <c r="H132" s="449" t="s">
        <v>656</v>
      </c>
      <c r="I132" s="450"/>
      <c r="J132" s="450"/>
      <c r="K132" s="451"/>
      <c r="L132" s="449" t="s">
        <v>657</v>
      </c>
      <c r="M132" s="450"/>
      <c r="N132" s="450"/>
      <c r="O132" s="451"/>
      <c r="P132" s="449" t="s">
        <v>658</v>
      </c>
      <c r="Q132" s="450"/>
      <c r="R132" s="450"/>
      <c r="S132" s="450"/>
      <c r="T132" s="451"/>
      <c r="U132" s="449" t="s">
        <v>659</v>
      </c>
      <c r="V132" s="450"/>
      <c r="W132" s="450"/>
      <c r="X132" s="451"/>
      <c r="Y132" s="435" t="s">
        <v>660</v>
      </c>
      <c r="Z132" s="436"/>
      <c r="AA132" s="436"/>
      <c r="AB132" s="436"/>
      <c r="AC132" s="436"/>
      <c r="AD132" s="436"/>
      <c r="AE132" s="436"/>
      <c r="AF132" s="456"/>
      <c r="AG132" s="449" t="s">
        <v>661</v>
      </c>
      <c r="AH132" s="450"/>
      <c r="AI132" s="450"/>
      <c r="AJ132" s="451"/>
      <c r="AK132" s="449" t="s">
        <v>641</v>
      </c>
      <c r="AL132" s="450"/>
      <c r="AM132" s="450"/>
      <c r="AN132" s="451"/>
      <c r="AO132" s="449" t="s">
        <v>662</v>
      </c>
      <c r="AP132" s="450"/>
      <c r="AQ132" s="450"/>
      <c r="AR132" s="451"/>
      <c r="AS132" s="449" t="s">
        <v>663</v>
      </c>
      <c r="AT132" s="450"/>
      <c r="AU132" s="450"/>
      <c r="AV132" s="451"/>
      <c r="AW132" s="449" t="s">
        <v>664</v>
      </c>
      <c r="AX132" s="450"/>
      <c r="AY132" s="450"/>
      <c r="AZ132" s="451"/>
      <c r="BA132" s="72"/>
      <c r="BB132" s="72"/>
      <c r="BC132" s="72"/>
      <c r="BD132" s="72"/>
      <c r="BE132" s="72"/>
      <c r="BF132" s="72"/>
      <c r="BG132" s="51"/>
      <c r="BH132" s="51"/>
      <c r="BI132" s="51"/>
      <c r="BJ132" s="51"/>
    </row>
    <row r="133" spans="1:62" s="53" customFormat="1" ht="30" customHeight="1">
      <c r="A133" s="51"/>
      <c r="B133" s="460"/>
      <c r="C133" s="460"/>
      <c r="D133" s="460"/>
      <c r="E133" s="460"/>
      <c r="F133" s="460"/>
      <c r="G133" s="461"/>
      <c r="H133" s="481"/>
      <c r="I133" s="460"/>
      <c r="J133" s="460"/>
      <c r="K133" s="461"/>
      <c r="L133" s="481"/>
      <c r="M133" s="460"/>
      <c r="N133" s="460"/>
      <c r="O133" s="461"/>
      <c r="P133" s="481"/>
      <c r="Q133" s="460"/>
      <c r="R133" s="460"/>
      <c r="S133" s="460"/>
      <c r="T133" s="461"/>
      <c r="U133" s="481"/>
      <c r="V133" s="460"/>
      <c r="W133" s="460"/>
      <c r="X133" s="461"/>
      <c r="Y133" s="435" t="s">
        <v>665</v>
      </c>
      <c r="Z133" s="436"/>
      <c r="AA133" s="436"/>
      <c r="AB133" s="456"/>
      <c r="AC133" s="435" t="s">
        <v>666</v>
      </c>
      <c r="AD133" s="436"/>
      <c r="AE133" s="436"/>
      <c r="AF133" s="456"/>
      <c r="AG133" s="481"/>
      <c r="AH133" s="460"/>
      <c r="AI133" s="460"/>
      <c r="AJ133" s="461"/>
      <c r="AK133" s="481"/>
      <c r="AL133" s="460"/>
      <c r="AM133" s="460"/>
      <c r="AN133" s="461"/>
      <c r="AO133" s="481"/>
      <c r="AP133" s="460"/>
      <c r="AQ133" s="460"/>
      <c r="AR133" s="461"/>
      <c r="AS133" s="481"/>
      <c r="AT133" s="460"/>
      <c r="AU133" s="460"/>
      <c r="AV133" s="461"/>
      <c r="AW133" s="481"/>
      <c r="AX133" s="460"/>
      <c r="AY133" s="460"/>
      <c r="AZ133" s="461"/>
      <c r="BA133" s="72"/>
      <c r="BB133" s="72"/>
      <c r="BC133" s="72"/>
      <c r="BD133" s="72"/>
      <c r="BE133" s="72"/>
      <c r="BF133" s="72"/>
      <c r="BG133" s="51"/>
      <c r="BH133" s="51"/>
      <c r="BI133" s="51"/>
      <c r="BJ133" s="51"/>
    </row>
    <row r="134" spans="1:62" s="93" customFormat="1" ht="15.75" thickBot="1">
      <c r="A134" s="91"/>
      <c r="B134" s="534">
        <v>1</v>
      </c>
      <c r="C134" s="534"/>
      <c r="D134" s="534"/>
      <c r="E134" s="534"/>
      <c r="F134" s="534"/>
      <c r="G134" s="483"/>
      <c r="H134" s="482">
        <v>2</v>
      </c>
      <c r="I134" s="534"/>
      <c r="J134" s="534"/>
      <c r="K134" s="483"/>
      <c r="L134" s="482">
        <v>3</v>
      </c>
      <c r="M134" s="534"/>
      <c r="N134" s="534"/>
      <c r="O134" s="483"/>
      <c r="P134" s="482">
        <v>4</v>
      </c>
      <c r="Q134" s="534"/>
      <c r="R134" s="534"/>
      <c r="S134" s="534"/>
      <c r="T134" s="483"/>
      <c r="U134" s="482">
        <v>5</v>
      </c>
      <c r="V134" s="534"/>
      <c r="W134" s="534"/>
      <c r="X134" s="483"/>
      <c r="Y134" s="482">
        <v>6</v>
      </c>
      <c r="Z134" s="534"/>
      <c r="AA134" s="534"/>
      <c r="AB134" s="483"/>
      <c r="AC134" s="482">
        <v>7</v>
      </c>
      <c r="AD134" s="534"/>
      <c r="AE134" s="534"/>
      <c r="AF134" s="483"/>
      <c r="AG134" s="482">
        <v>8</v>
      </c>
      <c r="AH134" s="534"/>
      <c r="AI134" s="534"/>
      <c r="AJ134" s="483"/>
      <c r="AK134" s="482">
        <v>9</v>
      </c>
      <c r="AL134" s="534"/>
      <c r="AM134" s="534"/>
      <c r="AN134" s="483"/>
      <c r="AO134" s="482">
        <v>10</v>
      </c>
      <c r="AP134" s="534"/>
      <c r="AQ134" s="534"/>
      <c r="AR134" s="483"/>
      <c r="AS134" s="482">
        <v>11</v>
      </c>
      <c r="AT134" s="534"/>
      <c r="AU134" s="534"/>
      <c r="AV134" s="483"/>
      <c r="AW134" s="482">
        <v>12</v>
      </c>
      <c r="AX134" s="534"/>
      <c r="AY134" s="534"/>
      <c r="AZ134" s="483"/>
      <c r="BA134" s="46"/>
      <c r="BB134" s="46"/>
      <c r="BC134" s="46"/>
      <c r="BD134" s="46"/>
      <c r="BE134" s="46"/>
      <c r="BF134" s="46"/>
      <c r="BG134" s="91"/>
      <c r="BH134" s="91"/>
      <c r="BI134" s="91"/>
      <c r="BJ134" s="91"/>
    </row>
    <row r="135" spans="1:62" s="53" customFormat="1" ht="18" customHeight="1">
      <c r="A135" s="116"/>
      <c r="B135" s="724">
        <f>B125</f>
        <v>99901000001</v>
      </c>
      <c r="C135" s="720"/>
      <c r="D135" s="720"/>
      <c r="E135" s="720"/>
      <c r="F135" s="720"/>
      <c r="G135" s="720"/>
      <c r="H135" s="720" t="s">
        <v>680</v>
      </c>
      <c r="I135" s="720"/>
      <c r="J135" s="720"/>
      <c r="K135" s="720"/>
      <c r="L135" s="720">
        <v>3002000020</v>
      </c>
      <c r="M135" s="720"/>
      <c r="N135" s="720"/>
      <c r="O135" s="720"/>
      <c r="P135" s="721">
        <v>308001200</v>
      </c>
      <c r="Q135" s="721"/>
      <c r="R135" s="721"/>
      <c r="S135" s="721"/>
      <c r="T135" s="721"/>
      <c r="U135" s="720">
        <v>1</v>
      </c>
      <c r="V135" s="720"/>
      <c r="W135" s="720"/>
      <c r="X135" s="720"/>
      <c r="Y135" s="720"/>
      <c r="Z135" s="720"/>
      <c r="AA135" s="720"/>
      <c r="AB135" s="720"/>
      <c r="AC135" s="720"/>
      <c r="AD135" s="720"/>
      <c r="AE135" s="720"/>
      <c r="AF135" s="720"/>
      <c r="AG135" s="721">
        <f>P135</f>
        <v>308001200</v>
      </c>
      <c r="AH135" s="720"/>
      <c r="AI135" s="720"/>
      <c r="AJ135" s="720"/>
      <c r="AK135" s="720">
        <v>1.5</v>
      </c>
      <c r="AL135" s="720"/>
      <c r="AM135" s="720"/>
      <c r="AN135" s="720"/>
      <c r="AO135" s="720">
        <v>12</v>
      </c>
      <c r="AP135" s="720"/>
      <c r="AQ135" s="720"/>
      <c r="AR135" s="720"/>
      <c r="AS135" s="709"/>
      <c r="AT135" s="710"/>
      <c r="AU135" s="710"/>
      <c r="AV135" s="711"/>
      <c r="AW135" s="712">
        <f>AG135*AK135/100</f>
        <v>4620018</v>
      </c>
      <c r="AX135" s="722"/>
      <c r="AY135" s="722"/>
      <c r="AZ135" s="723"/>
      <c r="BA135" s="46"/>
      <c r="BB135" s="46"/>
      <c r="BC135" s="46"/>
      <c r="BD135" s="46"/>
      <c r="BE135" s="46"/>
      <c r="BF135" s="46"/>
      <c r="BG135" s="51"/>
      <c r="BH135" s="51"/>
      <c r="BI135" s="51"/>
      <c r="BJ135" s="51"/>
    </row>
    <row r="136" spans="1:62" s="53" customFormat="1" ht="18" customHeight="1">
      <c r="A136" s="116"/>
      <c r="B136" s="719"/>
      <c r="C136" s="532"/>
      <c r="D136" s="532"/>
      <c r="E136" s="532"/>
      <c r="F136" s="532"/>
      <c r="G136" s="438"/>
      <c r="H136" s="440"/>
      <c r="I136" s="532"/>
      <c r="J136" s="532"/>
      <c r="K136" s="438"/>
      <c r="L136" s="440"/>
      <c r="M136" s="532"/>
      <c r="N136" s="532"/>
      <c r="O136" s="438"/>
      <c r="P136" s="440"/>
      <c r="Q136" s="532"/>
      <c r="R136" s="532"/>
      <c r="S136" s="532"/>
      <c r="T136" s="438"/>
      <c r="U136" s="440"/>
      <c r="V136" s="532"/>
      <c r="W136" s="532"/>
      <c r="X136" s="438"/>
      <c r="Y136" s="440"/>
      <c r="Z136" s="532"/>
      <c r="AA136" s="532"/>
      <c r="AB136" s="438"/>
      <c r="AC136" s="440"/>
      <c r="AD136" s="532"/>
      <c r="AE136" s="532"/>
      <c r="AF136" s="438"/>
      <c r="AG136" s="440"/>
      <c r="AH136" s="532"/>
      <c r="AI136" s="532"/>
      <c r="AJ136" s="438"/>
      <c r="AK136" s="440"/>
      <c r="AL136" s="532"/>
      <c r="AM136" s="532"/>
      <c r="AN136" s="438"/>
      <c r="AO136" s="440"/>
      <c r="AP136" s="532"/>
      <c r="AQ136" s="532"/>
      <c r="AR136" s="438"/>
      <c r="AS136" s="440"/>
      <c r="AT136" s="532"/>
      <c r="AU136" s="532"/>
      <c r="AV136" s="438"/>
      <c r="AW136" s="440"/>
      <c r="AX136" s="532"/>
      <c r="AY136" s="532"/>
      <c r="AZ136" s="438"/>
      <c r="BA136" s="46"/>
      <c r="BB136" s="46"/>
      <c r="BC136" s="46"/>
      <c r="BD136" s="46"/>
      <c r="BE136" s="46"/>
      <c r="BF136" s="46"/>
      <c r="BG136" s="51"/>
      <c r="BH136" s="51"/>
      <c r="BI136" s="51"/>
      <c r="BJ136" s="51"/>
    </row>
    <row r="137" spans="1:62" s="53" customFormat="1" ht="18" customHeight="1" thickBot="1">
      <c r="A137" s="116"/>
      <c r="B137" s="718"/>
      <c r="C137" s="534"/>
      <c r="D137" s="534"/>
      <c r="E137" s="534"/>
      <c r="F137" s="534"/>
      <c r="G137" s="483"/>
      <c r="H137" s="440"/>
      <c r="I137" s="532"/>
      <c r="J137" s="532"/>
      <c r="K137" s="438"/>
      <c r="L137" s="440"/>
      <c r="M137" s="532"/>
      <c r="N137" s="532"/>
      <c r="O137" s="438"/>
      <c r="P137" s="440"/>
      <c r="Q137" s="532"/>
      <c r="R137" s="532"/>
      <c r="S137" s="532"/>
      <c r="T137" s="438"/>
      <c r="U137" s="440"/>
      <c r="V137" s="532"/>
      <c r="W137" s="532"/>
      <c r="X137" s="438"/>
      <c r="Y137" s="440"/>
      <c r="Z137" s="532"/>
      <c r="AA137" s="532"/>
      <c r="AB137" s="438"/>
      <c r="AC137" s="440"/>
      <c r="AD137" s="532"/>
      <c r="AE137" s="532"/>
      <c r="AF137" s="438"/>
      <c r="AG137" s="440"/>
      <c r="AH137" s="532"/>
      <c r="AI137" s="532"/>
      <c r="AJ137" s="438"/>
      <c r="AK137" s="440"/>
      <c r="AL137" s="532"/>
      <c r="AM137" s="532"/>
      <c r="AN137" s="438"/>
      <c r="AO137" s="440"/>
      <c r="AP137" s="532"/>
      <c r="AQ137" s="532"/>
      <c r="AR137" s="438"/>
      <c r="AS137" s="440"/>
      <c r="AT137" s="532"/>
      <c r="AU137" s="532"/>
      <c r="AV137" s="438"/>
      <c r="AW137" s="440"/>
      <c r="AX137" s="532"/>
      <c r="AY137" s="532"/>
      <c r="AZ137" s="438"/>
      <c r="BA137" s="46"/>
      <c r="BB137" s="46"/>
      <c r="BC137" s="46"/>
      <c r="BD137" s="46"/>
      <c r="BE137" s="46"/>
      <c r="BF137" s="46"/>
      <c r="BG137" s="51"/>
      <c r="BH137" s="51"/>
      <c r="BI137" s="51"/>
      <c r="BJ137" s="51"/>
    </row>
    <row r="138" spans="1:62" s="53" customFormat="1" ht="18" customHeight="1" thickBot="1">
      <c r="A138" s="51"/>
      <c r="B138" s="716" t="s">
        <v>379</v>
      </c>
      <c r="C138" s="716"/>
      <c r="D138" s="716"/>
      <c r="E138" s="716"/>
      <c r="F138" s="716"/>
      <c r="G138" s="717"/>
      <c r="H138" s="474" t="s">
        <v>65</v>
      </c>
      <c r="I138" s="531"/>
      <c r="J138" s="531"/>
      <c r="K138" s="475"/>
      <c r="L138" s="707" t="s">
        <v>65</v>
      </c>
      <c r="M138" s="531"/>
      <c r="N138" s="531"/>
      <c r="O138" s="475"/>
      <c r="P138" s="708">
        <f>P135</f>
        <v>308001200</v>
      </c>
      <c r="Q138" s="534"/>
      <c r="R138" s="534"/>
      <c r="S138" s="534"/>
      <c r="T138" s="483"/>
      <c r="U138" s="707" t="s">
        <v>65</v>
      </c>
      <c r="V138" s="531"/>
      <c r="W138" s="531"/>
      <c r="X138" s="475"/>
      <c r="Y138" s="707" t="s">
        <v>65</v>
      </c>
      <c r="Z138" s="531"/>
      <c r="AA138" s="531"/>
      <c r="AB138" s="475"/>
      <c r="AC138" s="482"/>
      <c r="AD138" s="534"/>
      <c r="AE138" s="534"/>
      <c r="AF138" s="483"/>
      <c r="AG138" s="708">
        <f>AG135</f>
        <v>308001200</v>
      </c>
      <c r="AH138" s="534"/>
      <c r="AI138" s="534"/>
      <c r="AJ138" s="483"/>
      <c r="AK138" s="707" t="s">
        <v>65</v>
      </c>
      <c r="AL138" s="531"/>
      <c r="AM138" s="531"/>
      <c r="AN138" s="475"/>
      <c r="AO138" s="707" t="s">
        <v>65</v>
      </c>
      <c r="AP138" s="531"/>
      <c r="AQ138" s="531"/>
      <c r="AR138" s="475"/>
      <c r="AS138" s="707" t="s">
        <v>65</v>
      </c>
      <c r="AT138" s="531"/>
      <c r="AU138" s="531"/>
      <c r="AV138" s="475"/>
      <c r="AW138" s="708">
        <f>AW135</f>
        <v>4620018</v>
      </c>
      <c r="AX138" s="534"/>
      <c r="AY138" s="534"/>
      <c r="AZ138" s="483"/>
      <c r="BA138" s="46"/>
      <c r="BB138" s="46"/>
      <c r="BC138" s="46"/>
      <c r="BD138" s="46"/>
      <c r="BE138" s="46"/>
      <c r="BF138" s="46"/>
      <c r="BG138" s="51"/>
      <c r="BH138" s="51"/>
      <c r="BI138" s="51"/>
      <c r="BJ138" s="51"/>
    </row>
    <row r="140" spans="1:65" s="117" customFormat="1" ht="30" customHeight="1">
      <c r="A140" s="57"/>
      <c r="B140" s="450" t="s">
        <v>655</v>
      </c>
      <c r="C140" s="450"/>
      <c r="D140" s="450"/>
      <c r="E140" s="450"/>
      <c r="F140" s="450"/>
      <c r="G140" s="451"/>
      <c r="H140" s="449" t="s">
        <v>667</v>
      </c>
      <c r="I140" s="450"/>
      <c r="J140" s="450"/>
      <c r="K140" s="451"/>
      <c r="L140" s="449" t="s">
        <v>668</v>
      </c>
      <c r="M140" s="450"/>
      <c r="N140" s="450"/>
      <c r="O140" s="451"/>
      <c r="P140" s="435" t="s">
        <v>669</v>
      </c>
      <c r="Q140" s="436"/>
      <c r="R140" s="436"/>
      <c r="S140" s="436"/>
      <c r="T140" s="436"/>
      <c r="U140" s="436"/>
      <c r="V140" s="436"/>
      <c r="W140" s="436"/>
      <c r="X140" s="436"/>
      <c r="Y140" s="436"/>
      <c r="Z140" s="436"/>
      <c r="AA140" s="436"/>
      <c r="AB140" s="436"/>
      <c r="AC140" s="436"/>
      <c r="AD140" s="436"/>
      <c r="AE140" s="436"/>
      <c r="AF140" s="436"/>
      <c r="AG140" s="436"/>
      <c r="AH140" s="436"/>
      <c r="AI140" s="436"/>
      <c r="AJ140" s="436"/>
      <c r="AK140" s="436"/>
      <c r="AL140" s="436"/>
      <c r="AM140" s="436"/>
      <c r="AN140" s="436"/>
      <c r="AO140" s="436"/>
      <c r="AP140" s="436"/>
      <c r="AQ140" s="456"/>
      <c r="AR140" s="449" t="s">
        <v>678</v>
      </c>
      <c r="AS140" s="450"/>
      <c r="AT140" s="450"/>
      <c r="AU140" s="451"/>
      <c r="AV140" s="449" t="s">
        <v>401</v>
      </c>
      <c r="AW140" s="451"/>
      <c r="AX140" s="449" t="s">
        <v>671</v>
      </c>
      <c r="AY140" s="450"/>
      <c r="AZ140" s="450"/>
      <c r="BA140" s="52"/>
      <c r="BB140" s="52"/>
      <c r="BC140" s="52"/>
      <c r="BD140" s="52"/>
      <c r="BE140" s="52"/>
      <c r="BF140" s="52"/>
      <c r="BG140" s="57"/>
      <c r="BH140" s="57"/>
      <c r="BI140" s="57"/>
      <c r="BJ140" s="57"/>
      <c r="BK140" s="57"/>
      <c r="BL140" s="57"/>
      <c r="BM140" s="57"/>
    </row>
    <row r="141" spans="1:65" s="119" customFormat="1" ht="49.5" customHeight="1">
      <c r="A141" s="118"/>
      <c r="B141" s="518"/>
      <c r="C141" s="518"/>
      <c r="D141" s="518"/>
      <c r="E141" s="518"/>
      <c r="F141" s="518"/>
      <c r="G141" s="519"/>
      <c r="H141" s="520"/>
      <c r="I141" s="518"/>
      <c r="J141" s="518"/>
      <c r="K141" s="519"/>
      <c r="L141" s="520"/>
      <c r="M141" s="518"/>
      <c r="N141" s="518"/>
      <c r="O141" s="519"/>
      <c r="P141" s="435" t="s">
        <v>672</v>
      </c>
      <c r="Q141" s="436"/>
      <c r="R141" s="436"/>
      <c r="S141" s="436"/>
      <c r="T141" s="436"/>
      <c r="U141" s="436"/>
      <c r="V141" s="456"/>
      <c r="W141" s="435" t="s">
        <v>673</v>
      </c>
      <c r="X141" s="436"/>
      <c r="Y141" s="436"/>
      <c r="Z141" s="436"/>
      <c r="AA141" s="436"/>
      <c r="AB141" s="436"/>
      <c r="AC141" s="456"/>
      <c r="AD141" s="435" t="s">
        <v>674</v>
      </c>
      <c r="AE141" s="436"/>
      <c r="AF141" s="436"/>
      <c r="AG141" s="436"/>
      <c r="AH141" s="436"/>
      <c r="AI141" s="436"/>
      <c r="AJ141" s="456"/>
      <c r="AK141" s="435" t="s">
        <v>675</v>
      </c>
      <c r="AL141" s="436"/>
      <c r="AM141" s="436"/>
      <c r="AN141" s="436"/>
      <c r="AO141" s="436"/>
      <c r="AP141" s="436"/>
      <c r="AQ141" s="456"/>
      <c r="AR141" s="520"/>
      <c r="AS141" s="518"/>
      <c r="AT141" s="518"/>
      <c r="AU141" s="519"/>
      <c r="AV141" s="520"/>
      <c r="AW141" s="519"/>
      <c r="AX141" s="520"/>
      <c r="AY141" s="518"/>
      <c r="AZ141" s="518"/>
      <c r="BA141" s="52"/>
      <c r="BB141" s="52"/>
      <c r="BC141" s="52"/>
      <c r="BD141" s="52"/>
      <c r="BE141" s="52"/>
      <c r="BF141" s="52"/>
      <c r="BG141" s="118"/>
      <c r="BH141" s="118"/>
      <c r="BI141" s="118"/>
      <c r="BJ141" s="118"/>
      <c r="BK141" s="118"/>
      <c r="BL141" s="118"/>
      <c r="BM141" s="118"/>
    </row>
    <row r="142" spans="1:65" s="119" customFormat="1" ht="49.5" customHeight="1">
      <c r="A142" s="118"/>
      <c r="B142" s="460"/>
      <c r="C142" s="460"/>
      <c r="D142" s="460"/>
      <c r="E142" s="460"/>
      <c r="F142" s="460"/>
      <c r="G142" s="461"/>
      <c r="H142" s="481"/>
      <c r="I142" s="460"/>
      <c r="J142" s="460"/>
      <c r="K142" s="461"/>
      <c r="L142" s="481"/>
      <c r="M142" s="460"/>
      <c r="N142" s="460"/>
      <c r="O142" s="461"/>
      <c r="P142" s="435" t="s">
        <v>665</v>
      </c>
      <c r="Q142" s="436"/>
      <c r="R142" s="456"/>
      <c r="S142" s="435" t="s">
        <v>676</v>
      </c>
      <c r="T142" s="436"/>
      <c r="U142" s="436"/>
      <c r="V142" s="456"/>
      <c r="W142" s="435" t="s">
        <v>665</v>
      </c>
      <c r="X142" s="436"/>
      <c r="Y142" s="456"/>
      <c r="Z142" s="435" t="s">
        <v>676</v>
      </c>
      <c r="AA142" s="436"/>
      <c r="AB142" s="436"/>
      <c r="AC142" s="456"/>
      <c r="AD142" s="435" t="s">
        <v>665</v>
      </c>
      <c r="AE142" s="436"/>
      <c r="AF142" s="456"/>
      <c r="AG142" s="435" t="s">
        <v>666</v>
      </c>
      <c r="AH142" s="436"/>
      <c r="AI142" s="436"/>
      <c r="AJ142" s="456"/>
      <c r="AK142" s="435" t="s">
        <v>665</v>
      </c>
      <c r="AL142" s="436"/>
      <c r="AM142" s="456"/>
      <c r="AN142" s="435" t="s">
        <v>666</v>
      </c>
      <c r="AO142" s="436"/>
      <c r="AP142" s="436"/>
      <c r="AQ142" s="456"/>
      <c r="AR142" s="481"/>
      <c r="AS142" s="460"/>
      <c r="AT142" s="460"/>
      <c r="AU142" s="461"/>
      <c r="AV142" s="481"/>
      <c r="AW142" s="461"/>
      <c r="AX142" s="481"/>
      <c r="AY142" s="460"/>
      <c r="AZ142" s="460"/>
      <c r="BA142" s="52"/>
      <c r="BB142" s="52"/>
      <c r="BC142" s="52"/>
      <c r="BD142" s="52"/>
      <c r="BE142" s="52"/>
      <c r="BF142" s="52"/>
      <c r="BG142" s="118"/>
      <c r="BH142" s="118"/>
      <c r="BI142" s="118"/>
      <c r="BJ142" s="118"/>
      <c r="BK142" s="118"/>
      <c r="BL142" s="118"/>
      <c r="BM142" s="118"/>
    </row>
    <row r="143" spans="1:65" s="47" customFormat="1" ht="15" customHeight="1" thickBot="1">
      <c r="A143" s="48"/>
      <c r="B143" s="534">
        <v>1</v>
      </c>
      <c r="C143" s="534"/>
      <c r="D143" s="534"/>
      <c r="E143" s="534"/>
      <c r="F143" s="534"/>
      <c r="G143" s="483"/>
      <c r="H143" s="482">
        <v>13</v>
      </c>
      <c r="I143" s="534"/>
      <c r="J143" s="534"/>
      <c r="K143" s="483"/>
      <c r="L143" s="482">
        <v>14</v>
      </c>
      <c r="M143" s="534"/>
      <c r="N143" s="534"/>
      <c r="O143" s="483"/>
      <c r="P143" s="482">
        <v>15</v>
      </c>
      <c r="Q143" s="534"/>
      <c r="R143" s="483"/>
      <c r="S143" s="482">
        <v>16</v>
      </c>
      <c r="T143" s="534"/>
      <c r="U143" s="534"/>
      <c r="V143" s="483"/>
      <c r="W143" s="482">
        <v>17</v>
      </c>
      <c r="X143" s="534"/>
      <c r="Y143" s="483"/>
      <c r="Z143" s="482">
        <v>18</v>
      </c>
      <c r="AA143" s="534"/>
      <c r="AB143" s="534"/>
      <c r="AC143" s="483"/>
      <c r="AD143" s="482">
        <v>19</v>
      </c>
      <c r="AE143" s="534"/>
      <c r="AF143" s="483"/>
      <c r="AG143" s="482">
        <v>20</v>
      </c>
      <c r="AH143" s="534"/>
      <c r="AI143" s="534"/>
      <c r="AJ143" s="483"/>
      <c r="AK143" s="482">
        <v>21</v>
      </c>
      <c r="AL143" s="534"/>
      <c r="AM143" s="483"/>
      <c r="AN143" s="482">
        <v>22</v>
      </c>
      <c r="AO143" s="534"/>
      <c r="AP143" s="534"/>
      <c r="AQ143" s="483"/>
      <c r="AR143" s="482">
        <v>23</v>
      </c>
      <c r="AS143" s="534"/>
      <c r="AT143" s="534"/>
      <c r="AU143" s="483"/>
      <c r="AV143" s="482">
        <v>24</v>
      </c>
      <c r="AW143" s="483"/>
      <c r="AX143" s="482">
        <v>25</v>
      </c>
      <c r="AY143" s="534"/>
      <c r="AZ143" s="534"/>
      <c r="BA143" s="46"/>
      <c r="BB143" s="46"/>
      <c r="BC143" s="46"/>
      <c r="BD143" s="46"/>
      <c r="BE143" s="46"/>
      <c r="BF143" s="46"/>
      <c r="BG143" s="48"/>
      <c r="BH143" s="48"/>
      <c r="BI143" s="48"/>
      <c r="BJ143" s="48"/>
      <c r="BK143" s="48"/>
      <c r="BL143" s="48"/>
      <c r="BM143" s="48"/>
    </row>
    <row r="144" spans="2:65" s="47" customFormat="1" ht="18" customHeight="1">
      <c r="B144" s="709">
        <f>B135</f>
        <v>99901000001</v>
      </c>
      <c r="C144" s="710"/>
      <c r="D144" s="710"/>
      <c r="E144" s="710"/>
      <c r="F144" s="710"/>
      <c r="G144" s="711"/>
      <c r="H144" s="709"/>
      <c r="I144" s="710"/>
      <c r="J144" s="710"/>
      <c r="K144" s="711"/>
      <c r="L144" s="709"/>
      <c r="M144" s="710"/>
      <c r="N144" s="710"/>
      <c r="O144" s="711"/>
      <c r="P144" s="709"/>
      <c r="Q144" s="710"/>
      <c r="R144" s="711"/>
      <c r="S144" s="709"/>
      <c r="T144" s="710"/>
      <c r="U144" s="710"/>
      <c r="V144" s="711"/>
      <c r="W144" s="709"/>
      <c r="X144" s="710"/>
      <c r="Y144" s="711"/>
      <c r="Z144" s="709"/>
      <c r="AA144" s="710"/>
      <c r="AB144" s="710"/>
      <c r="AC144" s="711"/>
      <c r="AD144" s="709"/>
      <c r="AE144" s="710"/>
      <c r="AF144" s="711"/>
      <c r="AG144" s="709"/>
      <c r="AH144" s="710"/>
      <c r="AI144" s="710"/>
      <c r="AJ144" s="711"/>
      <c r="AK144" s="709"/>
      <c r="AL144" s="710"/>
      <c r="AM144" s="711"/>
      <c r="AN144" s="709"/>
      <c r="AO144" s="710"/>
      <c r="AP144" s="710"/>
      <c r="AQ144" s="711"/>
      <c r="AR144" s="712">
        <f>AW138</f>
        <v>4620018</v>
      </c>
      <c r="AS144" s="710"/>
      <c r="AT144" s="710"/>
      <c r="AU144" s="711"/>
      <c r="AV144" s="713" t="s">
        <v>60</v>
      </c>
      <c r="AW144" s="714"/>
      <c r="AX144" s="712">
        <f>AR144</f>
        <v>4620018</v>
      </c>
      <c r="AY144" s="710"/>
      <c r="AZ144" s="715"/>
      <c r="BA144" s="73"/>
      <c r="BB144" s="73"/>
      <c r="BC144" s="73"/>
      <c r="BD144" s="73"/>
      <c r="BE144" s="73"/>
      <c r="BF144" s="73"/>
      <c r="BG144" s="48"/>
      <c r="BH144" s="48"/>
      <c r="BI144" s="48"/>
      <c r="BJ144" s="48"/>
      <c r="BK144" s="48"/>
      <c r="BL144" s="48"/>
      <c r="BM144" s="48"/>
    </row>
    <row r="145" spans="2:65" s="47" customFormat="1" ht="18" customHeight="1">
      <c r="B145" s="440"/>
      <c r="C145" s="532"/>
      <c r="D145" s="532"/>
      <c r="E145" s="532"/>
      <c r="F145" s="532"/>
      <c r="G145" s="438"/>
      <c r="H145" s="440"/>
      <c r="I145" s="532"/>
      <c r="J145" s="532"/>
      <c r="K145" s="438"/>
      <c r="L145" s="440"/>
      <c r="M145" s="532"/>
      <c r="N145" s="532"/>
      <c r="O145" s="438"/>
      <c r="P145" s="440"/>
      <c r="Q145" s="532"/>
      <c r="R145" s="438"/>
      <c r="S145" s="440"/>
      <c r="T145" s="532"/>
      <c r="U145" s="532"/>
      <c r="V145" s="438"/>
      <c r="W145" s="440"/>
      <c r="X145" s="532"/>
      <c r="Y145" s="438"/>
      <c r="Z145" s="440"/>
      <c r="AA145" s="532"/>
      <c r="AB145" s="532"/>
      <c r="AC145" s="438"/>
      <c r="AD145" s="440"/>
      <c r="AE145" s="532"/>
      <c r="AF145" s="438"/>
      <c r="AG145" s="440"/>
      <c r="AH145" s="532"/>
      <c r="AI145" s="532"/>
      <c r="AJ145" s="438"/>
      <c r="AK145" s="440"/>
      <c r="AL145" s="532"/>
      <c r="AM145" s="438"/>
      <c r="AN145" s="440" t="s">
        <v>407</v>
      </c>
      <c r="AO145" s="532"/>
      <c r="AP145" s="532"/>
      <c r="AQ145" s="438"/>
      <c r="AR145" s="440"/>
      <c r="AS145" s="532"/>
      <c r="AT145" s="532"/>
      <c r="AU145" s="438"/>
      <c r="AV145" s="599" t="s">
        <v>61</v>
      </c>
      <c r="AW145" s="477"/>
      <c r="AX145" s="440"/>
      <c r="AY145" s="532"/>
      <c r="AZ145" s="533"/>
      <c r="BA145" s="73"/>
      <c r="BB145" s="73"/>
      <c r="BC145" s="73"/>
      <c r="BD145" s="73"/>
      <c r="BE145" s="73"/>
      <c r="BF145" s="73"/>
      <c r="BG145" s="48"/>
      <c r="BH145" s="48"/>
      <c r="BI145" s="48"/>
      <c r="BJ145" s="48"/>
      <c r="BK145" s="48"/>
      <c r="BL145" s="48"/>
      <c r="BM145" s="48"/>
    </row>
    <row r="146" spans="2:65" s="47" customFormat="1" ht="18" customHeight="1">
      <c r="B146" s="440"/>
      <c r="C146" s="532"/>
      <c r="D146" s="532"/>
      <c r="E146" s="532"/>
      <c r="F146" s="532"/>
      <c r="G146" s="438"/>
      <c r="H146" s="440"/>
      <c r="I146" s="532"/>
      <c r="J146" s="532"/>
      <c r="K146" s="438"/>
      <c r="L146" s="440"/>
      <c r="M146" s="532"/>
      <c r="N146" s="532"/>
      <c r="O146" s="438"/>
      <c r="P146" s="440"/>
      <c r="Q146" s="532"/>
      <c r="R146" s="438"/>
      <c r="S146" s="440"/>
      <c r="T146" s="532"/>
      <c r="U146" s="532"/>
      <c r="V146" s="438"/>
      <c r="W146" s="440"/>
      <c r="X146" s="532"/>
      <c r="Y146" s="438"/>
      <c r="Z146" s="440"/>
      <c r="AA146" s="532"/>
      <c r="AB146" s="532"/>
      <c r="AC146" s="438"/>
      <c r="AD146" s="440"/>
      <c r="AE146" s="532"/>
      <c r="AF146" s="438"/>
      <c r="AG146" s="440"/>
      <c r="AH146" s="532"/>
      <c r="AI146" s="532"/>
      <c r="AJ146" s="438"/>
      <c r="AK146" s="440"/>
      <c r="AL146" s="532"/>
      <c r="AM146" s="438"/>
      <c r="AN146" s="440"/>
      <c r="AO146" s="532"/>
      <c r="AP146" s="532"/>
      <c r="AQ146" s="438"/>
      <c r="AR146" s="440"/>
      <c r="AS146" s="532"/>
      <c r="AT146" s="532"/>
      <c r="AU146" s="438"/>
      <c r="AV146" s="599" t="s">
        <v>408</v>
      </c>
      <c r="AW146" s="477"/>
      <c r="AX146" s="440"/>
      <c r="AY146" s="532"/>
      <c r="AZ146" s="533"/>
      <c r="BA146" s="73"/>
      <c r="BB146" s="73"/>
      <c r="BC146" s="73"/>
      <c r="BD146" s="73"/>
      <c r="BE146" s="73"/>
      <c r="BF146" s="73"/>
      <c r="BG146" s="48"/>
      <c r="BH146" s="48"/>
      <c r="BI146" s="48"/>
      <c r="BJ146" s="48"/>
      <c r="BK146" s="48"/>
      <c r="BL146" s="48"/>
      <c r="BM146" s="48"/>
    </row>
    <row r="147" spans="2:65" s="47" customFormat="1" ht="18" customHeight="1" thickBot="1">
      <c r="B147" s="707" t="s">
        <v>65</v>
      </c>
      <c r="C147" s="531"/>
      <c r="D147" s="531"/>
      <c r="E147" s="531"/>
      <c r="F147" s="531"/>
      <c r="G147" s="475"/>
      <c r="H147" s="482"/>
      <c r="I147" s="534"/>
      <c r="J147" s="534"/>
      <c r="K147" s="483"/>
      <c r="L147" s="707" t="s">
        <v>65</v>
      </c>
      <c r="M147" s="531"/>
      <c r="N147" s="531"/>
      <c r="O147" s="475"/>
      <c r="P147" s="707" t="s">
        <v>65</v>
      </c>
      <c r="Q147" s="531"/>
      <c r="R147" s="475"/>
      <c r="S147" s="482"/>
      <c r="T147" s="534"/>
      <c r="U147" s="534"/>
      <c r="V147" s="483"/>
      <c r="W147" s="707" t="s">
        <v>65</v>
      </c>
      <c r="X147" s="531"/>
      <c r="Y147" s="475"/>
      <c r="Z147" s="482"/>
      <c r="AA147" s="534"/>
      <c r="AB147" s="534"/>
      <c r="AC147" s="483"/>
      <c r="AD147" s="707" t="s">
        <v>65</v>
      </c>
      <c r="AE147" s="531"/>
      <c r="AF147" s="475"/>
      <c r="AG147" s="482"/>
      <c r="AH147" s="534"/>
      <c r="AI147" s="534"/>
      <c r="AJ147" s="483"/>
      <c r="AK147" s="707" t="s">
        <v>65</v>
      </c>
      <c r="AL147" s="531"/>
      <c r="AM147" s="475"/>
      <c r="AN147" s="482"/>
      <c r="AO147" s="534"/>
      <c r="AP147" s="534"/>
      <c r="AQ147" s="483"/>
      <c r="AR147" s="708">
        <f>AR144</f>
        <v>4620018</v>
      </c>
      <c r="AS147" s="534"/>
      <c r="AT147" s="534"/>
      <c r="AU147" s="483"/>
      <c r="AV147" s="482">
        <v>9000</v>
      </c>
      <c r="AW147" s="483"/>
      <c r="AX147" s="704">
        <f>AX144</f>
        <v>4620018</v>
      </c>
      <c r="AY147" s="705"/>
      <c r="AZ147" s="706"/>
      <c r="BA147" s="73"/>
      <c r="BB147" s="73"/>
      <c r="BC147" s="73"/>
      <c r="BD147" s="73"/>
      <c r="BE147" s="73"/>
      <c r="BF147" s="73"/>
      <c r="BG147" s="48"/>
      <c r="BH147" s="48"/>
      <c r="BI147" s="48"/>
      <c r="BJ147" s="48"/>
      <c r="BK147" s="48"/>
      <c r="BL147" s="48"/>
      <c r="BM147" s="48"/>
    </row>
    <row r="148" spans="2:52" s="43" customFormat="1" ht="18" customHeight="1">
      <c r="B148" s="105"/>
      <c r="C148" s="105"/>
      <c r="D148" s="105"/>
      <c r="E148" s="105"/>
      <c r="F148" s="105"/>
      <c r="G148" s="105"/>
      <c r="H148" s="105"/>
      <c r="I148" s="105"/>
      <c r="J148" s="105"/>
      <c r="K148" s="105"/>
      <c r="L148" s="105"/>
      <c r="M148" s="105"/>
      <c r="N148" s="105"/>
      <c r="O148" s="105"/>
      <c r="P148" s="105"/>
      <c r="Q148" s="105"/>
      <c r="R148" s="105"/>
      <c r="S148" s="75"/>
      <c r="T148" s="75"/>
      <c r="U148" s="76"/>
      <c r="V148" s="76"/>
      <c r="W148" s="76"/>
      <c r="X148" s="76"/>
      <c r="Y148" s="76"/>
      <c r="Z148" s="76"/>
      <c r="AA148" s="76"/>
      <c r="AB148" s="76"/>
      <c r="AC148" s="58"/>
      <c r="AD148" s="58"/>
      <c r="AE148" s="58"/>
      <c r="AF148" s="58"/>
      <c r="AG148" s="58"/>
      <c r="AH148" s="58"/>
      <c r="AI148" s="58"/>
      <c r="AJ148" s="58"/>
      <c r="AK148" s="56"/>
      <c r="AL148" s="56"/>
      <c r="AM148" s="56"/>
      <c r="AN148" s="56"/>
      <c r="AO148" s="56"/>
      <c r="AP148" s="56"/>
      <c r="AQ148" s="56"/>
      <c r="AR148" s="56"/>
      <c r="AS148" s="56"/>
      <c r="AT148" s="56"/>
      <c r="AU148" s="56"/>
      <c r="AV148" s="56"/>
      <c r="AW148" s="56"/>
      <c r="AX148" s="56"/>
      <c r="AY148" s="56"/>
      <c r="AZ148" s="56"/>
    </row>
    <row r="149" spans="1:53" s="43" customFormat="1" ht="19.5" customHeight="1">
      <c r="A149" s="47"/>
      <c r="B149" s="124"/>
      <c r="C149" s="124"/>
      <c r="D149" s="124"/>
      <c r="E149" s="124"/>
      <c r="F149" s="124"/>
      <c r="G149" s="124"/>
      <c r="H149" s="124"/>
      <c r="I149" s="124"/>
      <c r="J149" s="122"/>
      <c r="K149" s="122"/>
      <c r="L149" s="122"/>
      <c r="M149" s="122"/>
      <c r="N149" s="122"/>
      <c r="O149" s="122"/>
      <c r="P149" s="122"/>
      <c r="Q149" s="122"/>
      <c r="R149" s="57"/>
      <c r="S149" s="57"/>
      <c r="T149" s="57"/>
      <c r="U149" s="57"/>
      <c r="V149" s="57"/>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row>
    <row r="150" spans="1:52" s="61" customFormat="1" ht="18" customHeight="1">
      <c r="A150" s="47"/>
      <c r="B150" s="59"/>
      <c r="C150" s="420" t="s">
        <v>346</v>
      </c>
      <c r="D150" s="420"/>
      <c r="E150" s="420"/>
      <c r="F150" s="420"/>
      <c r="G150" s="420"/>
      <c r="H150" s="420"/>
      <c r="I150" s="121"/>
      <c r="J150" s="426" t="s">
        <v>691</v>
      </c>
      <c r="K150" s="427"/>
      <c r="L150" s="427"/>
      <c r="M150" s="427"/>
      <c r="N150" s="427"/>
      <c r="O150" s="427"/>
      <c r="P150" s="427"/>
      <c r="Q150" s="427"/>
      <c r="R150" s="427"/>
      <c r="S150" s="427"/>
      <c r="T150" s="427"/>
      <c r="U150" s="427"/>
      <c r="V150" s="427"/>
      <c r="W150" s="427"/>
      <c r="X150" s="427"/>
      <c r="Y150" s="427"/>
      <c r="Z150" s="121"/>
      <c r="AA150" s="121"/>
      <c r="AB150" s="426" t="s">
        <v>348</v>
      </c>
      <c r="AC150" s="427"/>
      <c r="AD150" s="427"/>
      <c r="AE150" s="427"/>
      <c r="AF150" s="427"/>
      <c r="AG150" s="427"/>
      <c r="AH150" s="427"/>
      <c r="AI150" s="47"/>
      <c r="AJ150" s="47"/>
      <c r="AK150" s="427" t="s">
        <v>347</v>
      </c>
      <c r="AL150" s="427"/>
      <c r="AM150" s="427"/>
      <c r="AN150" s="427"/>
      <c r="AO150" s="427"/>
      <c r="AP150" s="427"/>
      <c r="AQ150" s="427"/>
      <c r="AR150" s="427"/>
      <c r="AS150" s="427"/>
      <c r="AT150" s="427"/>
      <c r="AU150" s="427"/>
      <c r="AV150" s="427"/>
      <c r="AW150" s="427"/>
      <c r="AX150" s="427"/>
      <c r="AY150" s="427"/>
      <c r="AZ150" s="427"/>
    </row>
    <row r="151" spans="1:52" s="61" customFormat="1" ht="18" customHeight="1">
      <c r="A151" s="47"/>
      <c r="B151" s="59"/>
      <c r="C151" s="420" t="s">
        <v>380</v>
      </c>
      <c r="D151" s="420"/>
      <c r="E151" s="420"/>
      <c r="F151" s="420"/>
      <c r="G151" s="420"/>
      <c r="H151" s="420"/>
      <c r="I151" s="121"/>
      <c r="J151" s="416" t="s">
        <v>15</v>
      </c>
      <c r="K151" s="416"/>
      <c r="L151" s="416"/>
      <c r="M151" s="416"/>
      <c r="N151" s="416"/>
      <c r="O151" s="416"/>
      <c r="P151" s="416"/>
      <c r="Q151" s="416"/>
      <c r="R151" s="416"/>
      <c r="S151" s="416"/>
      <c r="T151" s="416"/>
      <c r="U151" s="416"/>
      <c r="V151" s="416"/>
      <c r="W151" s="416"/>
      <c r="X151" s="416"/>
      <c r="Y151" s="416"/>
      <c r="Z151" s="62"/>
      <c r="AA151" s="62"/>
      <c r="AB151" s="416" t="s">
        <v>13</v>
      </c>
      <c r="AC151" s="416"/>
      <c r="AD151" s="416"/>
      <c r="AE151" s="416"/>
      <c r="AF151" s="416"/>
      <c r="AG151" s="416"/>
      <c r="AH151" s="416"/>
      <c r="AI151" s="63"/>
      <c r="AJ151" s="63"/>
      <c r="AK151" s="416" t="s">
        <v>14</v>
      </c>
      <c r="AL151" s="416"/>
      <c r="AM151" s="416"/>
      <c r="AN151" s="416"/>
      <c r="AO151" s="416"/>
      <c r="AP151" s="416"/>
      <c r="AQ151" s="416"/>
      <c r="AR151" s="416"/>
      <c r="AS151" s="416"/>
      <c r="AT151" s="416"/>
      <c r="AU151" s="416"/>
      <c r="AV151" s="416"/>
      <c r="AW151" s="416"/>
      <c r="AX151" s="416"/>
      <c r="AY151" s="416"/>
      <c r="AZ151" s="416"/>
    </row>
    <row r="152" spans="1:52" s="61" customFormat="1" ht="18" customHeight="1">
      <c r="A152" s="43"/>
      <c r="B152" s="59"/>
      <c r="C152" s="121"/>
      <c r="D152" s="121"/>
      <c r="E152" s="121"/>
      <c r="F152" s="121"/>
      <c r="G152" s="121"/>
      <c r="H152" s="121"/>
      <c r="I152" s="121"/>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3"/>
      <c r="AJ152" s="62"/>
      <c r="AK152" s="62"/>
      <c r="AL152" s="62"/>
      <c r="AM152" s="62"/>
      <c r="AN152" s="62"/>
      <c r="AO152" s="62"/>
      <c r="AP152" s="62"/>
      <c r="AQ152" s="62"/>
      <c r="AR152" s="62"/>
      <c r="AS152" s="62"/>
      <c r="AT152" s="62"/>
      <c r="AU152" s="62"/>
      <c r="AV152" s="62"/>
      <c r="AW152" s="62"/>
      <c r="AX152" s="62"/>
      <c r="AY152" s="62"/>
      <c r="AZ152" s="62"/>
    </row>
    <row r="153" spans="2:52" s="61" customFormat="1" ht="18" customHeight="1">
      <c r="B153" s="59"/>
      <c r="C153" s="420" t="s">
        <v>325</v>
      </c>
      <c r="D153" s="420"/>
      <c r="E153" s="420"/>
      <c r="F153" s="420"/>
      <c r="G153" s="420"/>
      <c r="H153" s="420"/>
      <c r="I153" s="121"/>
      <c r="J153" s="421" t="s">
        <v>692</v>
      </c>
      <c r="K153" s="422"/>
      <c r="L153" s="422"/>
      <c r="M153" s="422"/>
      <c r="N153" s="422"/>
      <c r="O153" s="422"/>
      <c r="P153" s="422"/>
      <c r="Q153" s="422"/>
      <c r="R153" s="422"/>
      <c r="S153" s="422"/>
      <c r="T153" s="422"/>
      <c r="U153" s="422"/>
      <c r="V153" s="422"/>
      <c r="W153" s="422"/>
      <c r="X153" s="422"/>
      <c r="Y153" s="422"/>
      <c r="Z153" s="62"/>
      <c r="AA153" s="62"/>
      <c r="AB153" s="421" t="s">
        <v>693</v>
      </c>
      <c r="AC153" s="422"/>
      <c r="AD153" s="422"/>
      <c r="AE153" s="422"/>
      <c r="AF153" s="422"/>
      <c r="AG153" s="422"/>
      <c r="AH153" s="422"/>
      <c r="AI153" s="422"/>
      <c r="AJ153" s="422"/>
      <c r="AK153" s="422"/>
      <c r="AL153" s="422"/>
      <c r="AM153" s="422"/>
      <c r="AN153" s="422"/>
      <c r="AO153" s="63"/>
      <c r="AP153" s="63"/>
      <c r="AQ153" s="423" t="s">
        <v>706</v>
      </c>
      <c r="AR153" s="424"/>
      <c r="AS153" s="424"/>
      <c r="AT153" s="424"/>
      <c r="AU153" s="424"/>
      <c r="AV153" s="424"/>
      <c r="AW153" s="424"/>
      <c r="AX153" s="424"/>
      <c r="AY153" s="424"/>
      <c r="AZ153" s="424"/>
    </row>
    <row r="154" spans="2:52" s="61" customFormat="1" ht="18" customHeight="1">
      <c r="B154" s="59"/>
      <c r="C154" s="415"/>
      <c r="D154" s="415"/>
      <c r="E154" s="415"/>
      <c r="F154" s="415"/>
      <c r="G154" s="415"/>
      <c r="H154" s="415"/>
      <c r="I154" s="121"/>
      <c r="J154" s="416" t="s">
        <v>15</v>
      </c>
      <c r="K154" s="416"/>
      <c r="L154" s="416"/>
      <c r="M154" s="416"/>
      <c r="N154" s="416"/>
      <c r="O154" s="416"/>
      <c r="P154" s="416"/>
      <c r="Q154" s="416"/>
      <c r="R154" s="416"/>
      <c r="S154" s="416"/>
      <c r="T154" s="416"/>
      <c r="U154" s="416"/>
      <c r="V154" s="416"/>
      <c r="W154" s="416"/>
      <c r="X154" s="416"/>
      <c r="Y154" s="416"/>
      <c r="Z154" s="62"/>
      <c r="AA154" s="62"/>
      <c r="AB154" s="416" t="s">
        <v>326</v>
      </c>
      <c r="AC154" s="416"/>
      <c r="AD154" s="416"/>
      <c r="AE154" s="416"/>
      <c r="AF154" s="416"/>
      <c r="AG154" s="416"/>
      <c r="AH154" s="416"/>
      <c r="AI154" s="416"/>
      <c r="AJ154" s="416"/>
      <c r="AK154" s="416"/>
      <c r="AL154" s="416"/>
      <c r="AM154" s="416"/>
      <c r="AN154" s="416"/>
      <c r="AO154" s="63"/>
      <c r="AP154" s="63"/>
      <c r="AQ154" s="416" t="s">
        <v>339</v>
      </c>
      <c r="AR154" s="416"/>
      <c r="AS154" s="416"/>
      <c r="AT154" s="416"/>
      <c r="AU154" s="416"/>
      <c r="AV154" s="416"/>
      <c r="AW154" s="416"/>
      <c r="AX154" s="416"/>
      <c r="AY154" s="416"/>
      <c r="AZ154" s="416"/>
    </row>
    <row r="155" spans="2:52" s="61" customFormat="1" ht="18" customHeight="1">
      <c r="B155" s="59"/>
      <c r="C155" s="121"/>
      <c r="D155" s="121"/>
      <c r="E155" s="121"/>
      <c r="F155" s="121"/>
      <c r="G155" s="121"/>
      <c r="H155" s="121"/>
      <c r="I155" s="121"/>
      <c r="J155" s="64"/>
      <c r="K155" s="64"/>
      <c r="L155" s="64"/>
      <c r="M155" s="64"/>
      <c r="N155" s="64"/>
      <c r="O155" s="64"/>
      <c r="P155" s="64"/>
      <c r="Q155" s="64"/>
      <c r="R155" s="64"/>
      <c r="S155" s="64"/>
      <c r="T155" s="64"/>
      <c r="U155" s="64"/>
      <c r="V155" s="64"/>
      <c r="W155" s="64"/>
      <c r="X155" s="64"/>
      <c r="Y155" s="64"/>
      <c r="Z155" s="121"/>
      <c r="AA155" s="121"/>
      <c r="AB155" s="64"/>
      <c r="AC155" s="64"/>
      <c r="AD155" s="64"/>
      <c r="AE155" s="64"/>
      <c r="AF155" s="64"/>
      <c r="AG155" s="64"/>
      <c r="AH155" s="64"/>
      <c r="AI155" s="64"/>
      <c r="AJ155" s="64"/>
      <c r="AK155" s="64"/>
      <c r="AL155" s="64"/>
      <c r="AM155" s="64"/>
      <c r="AN155" s="64"/>
      <c r="AO155" s="47"/>
      <c r="AP155" s="47"/>
      <c r="AQ155" s="64"/>
      <c r="AR155" s="64"/>
      <c r="AS155" s="64"/>
      <c r="AT155" s="64"/>
      <c r="AU155" s="64"/>
      <c r="AV155" s="64"/>
      <c r="AW155" s="64"/>
      <c r="AX155" s="64"/>
      <c r="AY155" s="64"/>
      <c r="AZ155" s="64"/>
    </row>
    <row r="156" spans="2:53" s="61" customFormat="1" ht="18" customHeight="1">
      <c r="B156" s="47"/>
      <c r="C156" s="65" t="s">
        <v>381</v>
      </c>
      <c r="D156" s="417" t="s">
        <v>593</v>
      </c>
      <c r="E156" s="418"/>
      <c r="F156" s="121" t="s">
        <v>381</v>
      </c>
      <c r="G156" s="120"/>
      <c r="H156" s="417" t="s">
        <v>694</v>
      </c>
      <c r="I156" s="418"/>
      <c r="J156" s="418"/>
      <c r="K156" s="418"/>
      <c r="L156" s="418"/>
      <c r="M156" s="418"/>
      <c r="N156" s="67"/>
      <c r="O156" s="68"/>
      <c r="P156" s="69">
        <v>20</v>
      </c>
      <c r="Q156" s="419">
        <v>19</v>
      </c>
      <c r="R156" s="419"/>
      <c r="S156" s="121" t="s">
        <v>9</v>
      </c>
      <c r="T156" s="67"/>
      <c r="U156" s="67"/>
      <c r="V156" s="67"/>
      <c r="W156" s="67"/>
      <c r="X156" s="47"/>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47"/>
      <c r="AW156" s="47"/>
      <c r="AX156" s="47"/>
      <c r="AY156" s="47"/>
      <c r="AZ156" s="47"/>
      <c r="BA156" s="47"/>
    </row>
    <row r="157" spans="2:52" s="43" customFormat="1" ht="18" customHeight="1">
      <c r="B157" s="105"/>
      <c r="C157" s="105"/>
      <c r="D157" s="105"/>
      <c r="E157" s="105"/>
      <c r="F157" s="105"/>
      <c r="G157" s="105"/>
      <c r="H157" s="105"/>
      <c r="I157" s="105"/>
      <c r="J157" s="105"/>
      <c r="K157" s="105"/>
      <c r="L157" s="105"/>
      <c r="M157" s="105"/>
      <c r="N157" s="105"/>
      <c r="O157" s="105"/>
      <c r="P157" s="105"/>
      <c r="Q157" s="105"/>
      <c r="R157" s="105"/>
      <c r="S157" s="75"/>
      <c r="T157" s="75"/>
      <c r="U157" s="123"/>
      <c r="V157" s="123"/>
      <c r="W157" s="123"/>
      <c r="X157" s="123"/>
      <c r="Y157" s="123"/>
      <c r="Z157" s="123"/>
      <c r="AA157" s="123"/>
      <c r="AB157" s="123"/>
      <c r="AC157" s="58"/>
      <c r="AD157" s="58"/>
      <c r="AE157" s="58"/>
      <c r="AF157" s="58"/>
      <c r="AG157" s="58"/>
      <c r="AH157" s="58"/>
      <c r="AI157" s="58"/>
      <c r="AJ157" s="58"/>
      <c r="AK157" s="122"/>
      <c r="AL157" s="122"/>
      <c r="AM157" s="122"/>
      <c r="AN157" s="122"/>
      <c r="AO157" s="122"/>
      <c r="AP157" s="122"/>
      <c r="AQ157" s="122"/>
      <c r="AR157" s="122"/>
      <c r="AS157" s="122"/>
      <c r="AT157" s="122"/>
      <c r="AU157" s="122"/>
      <c r="AV157" s="122"/>
      <c r="AW157" s="122"/>
      <c r="AX157" s="122"/>
      <c r="AY157" s="122"/>
      <c r="AZ157" s="122"/>
    </row>
  </sheetData>
  <sheetProtection/>
  <mergeCells count="943">
    <mergeCell ref="A1:AZ1"/>
    <mergeCell ref="A2:AZ2"/>
    <mergeCell ref="L4:AZ4"/>
    <mergeCell ref="L5:AZ5"/>
    <mergeCell ref="L6:AZ6"/>
    <mergeCell ref="B9:AS9"/>
    <mergeCell ref="B11:Y13"/>
    <mergeCell ref="Z11:AB13"/>
    <mergeCell ref="AC11:AZ11"/>
    <mergeCell ref="AC12:AJ13"/>
    <mergeCell ref="AK12:AR13"/>
    <mergeCell ref="AS12:AZ13"/>
    <mergeCell ref="B14:Y14"/>
    <mergeCell ref="Z14:AB14"/>
    <mergeCell ref="AC14:AJ14"/>
    <mergeCell ref="AK14:AR14"/>
    <mergeCell ref="AS14:AZ14"/>
    <mergeCell ref="B15:Y15"/>
    <mergeCell ref="Z15:AB15"/>
    <mergeCell ref="AC15:AJ15"/>
    <mergeCell ref="AK15:AR15"/>
    <mergeCell ref="AS15:AZ15"/>
    <mergeCell ref="B16:Y16"/>
    <mergeCell ref="Z16:AB16"/>
    <mergeCell ref="AC16:AJ16"/>
    <mergeCell ref="AK16:AR16"/>
    <mergeCell ref="AS16:AZ16"/>
    <mergeCell ref="B17:Y17"/>
    <mergeCell ref="Z17:AB17"/>
    <mergeCell ref="AC17:AJ17"/>
    <mergeCell ref="AK17:AR17"/>
    <mergeCell ref="AS17:AZ17"/>
    <mergeCell ref="B18:Y18"/>
    <mergeCell ref="Z18:AB18"/>
    <mergeCell ref="AC18:AJ18"/>
    <mergeCell ref="AK18:AR18"/>
    <mergeCell ref="AS18:AZ18"/>
    <mergeCell ref="B19:Y19"/>
    <mergeCell ref="Z19:AB19"/>
    <mergeCell ref="AC19:AJ19"/>
    <mergeCell ref="AK19:AR19"/>
    <mergeCell ref="AS19:AZ19"/>
    <mergeCell ref="B20:Y20"/>
    <mergeCell ref="Z20:AB20"/>
    <mergeCell ref="AC20:AJ20"/>
    <mergeCell ref="AK20:AR20"/>
    <mergeCell ref="AS20:AZ20"/>
    <mergeCell ref="B21:Y21"/>
    <mergeCell ref="Z21:AB21"/>
    <mergeCell ref="AC21:AJ21"/>
    <mergeCell ref="AK21:AR21"/>
    <mergeCell ref="AS21:AZ21"/>
    <mergeCell ref="B22:Y22"/>
    <mergeCell ref="Z22:AB22"/>
    <mergeCell ref="AC22:AJ22"/>
    <mergeCell ref="AK22:AR22"/>
    <mergeCell ref="AS22:AZ22"/>
    <mergeCell ref="B23:Y23"/>
    <mergeCell ref="Z23:AB23"/>
    <mergeCell ref="AC23:AJ23"/>
    <mergeCell ref="AK23:AR23"/>
    <mergeCell ref="AS23:AZ23"/>
    <mergeCell ref="B24:Y24"/>
    <mergeCell ref="Z24:AB24"/>
    <mergeCell ref="AC24:AJ24"/>
    <mergeCell ref="AK24:AR24"/>
    <mergeCell ref="AS24:AZ24"/>
    <mergeCell ref="B26:AZ26"/>
    <mergeCell ref="B28:V30"/>
    <mergeCell ref="W28:Y30"/>
    <mergeCell ref="Z28:AB30"/>
    <mergeCell ref="AC28:AZ28"/>
    <mergeCell ref="AC29:AJ30"/>
    <mergeCell ref="AK29:AR30"/>
    <mergeCell ref="AS29:AZ30"/>
    <mergeCell ref="B31:V31"/>
    <mergeCell ref="W31:Y31"/>
    <mergeCell ref="Z31:AB31"/>
    <mergeCell ref="AC31:AJ31"/>
    <mergeCell ref="AK31:AR31"/>
    <mergeCell ref="AS31:AZ31"/>
    <mergeCell ref="B32:V32"/>
    <mergeCell ref="W32:Y32"/>
    <mergeCell ref="Z32:AB32"/>
    <mergeCell ref="AC32:AJ32"/>
    <mergeCell ref="AK32:AR32"/>
    <mergeCell ref="AS32:AZ32"/>
    <mergeCell ref="B33:V33"/>
    <mergeCell ref="W33:Y33"/>
    <mergeCell ref="Z33:AB33"/>
    <mergeCell ref="AC33:AJ33"/>
    <mergeCell ref="AK33:AR33"/>
    <mergeCell ref="AS33:AZ33"/>
    <mergeCell ref="B34:V34"/>
    <mergeCell ref="W34:Y34"/>
    <mergeCell ref="Z34:AB34"/>
    <mergeCell ref="AC34:AJ34"/>
    <mergeCell ref="AK34:AR34"/>
    <mergeCell ref="AS34:AZ34"/>
    <mergeCell ref="B36:AZ36"/>
    <mergeCell ref="B38:AZ38"/>
    <mergeCell ref="B40:Y42"/>
    <mergeCell ref="Z40:AB42"/>
    <mergeCell ref="AC40:AZ40"/>
    <mergeCell ref="AC41:AJ42"/>
    <mergeCell ref="AK41:AR42"/>
    <mergeCell ref="AS41:AZ42"/>
    <mergeCell ref="B43:Y43"/>
    <mergeCell ref="Z43:AB43"/>
    <mergeCell ref="AC43:AJ43"/>
    <mergeCell ref="AK43:AR43"/>
    <mergeCell ref="AS43:AZ43"/>
    <mergeCell ref="B44:Y44"/>
    <mergeCell ref="Z44:AB44"/>
    <mergeCell ref="AC44:AJ44"/>
    <mergeCell ref="AK44:AR44"/>
    <mergeCell ref="AS44:AZ44"/>
    <mergeCell ref="B45:Y45"/>
    <mergeCell ref="Z45:AB45"/>
    <mergeCell ref="AC45:AJ45"/>
    <mergeCell ref="AK45:AR45"/>
    <mergeCell ref="AS45:AZ45"/>
    <mergeCell ref="B46:Y46"/>
    <mergeCell ref="Z46:AB46"/>
    <mergeCell ref="AC46:AJ46"/>
    <mergeCell ref="AK46:AR46"/>
    <mergeCell ref="AS46:AZ46"/>
    <mergeCell ref="B47:Y47"/>
    <mergeCell ref="Z47:AB47"/>
    <mergeCell ref="AC47:AJ47"/>
    <mergeCell ref="AK47:AR47"/>
    <mergeCell ref="AS47:AZ47"/>
    <mergeCell ref="B49:BF49"/>
    <mergeCell ref="B50:BF50"/>
    <mergeCell ref="B52:E53"/>
    <mergeCell ref="F52:M52"/>
    <mergeCell ref="N52:T52"/>
    <mergeCell ref="U52:W53"/>
    <mergeCell ref="X52:AA53"/>
    <mergeCell ref="AB52:AD53"/>
    <mergeCell ref="AE52:AH53"/>
    <mergeCell ref="AI52:AP52"/>
    <mergeCell ref="AQ52:AS53"/>
    <mergeCell ref="AT52:AU53"/>
    <mergeCell ref="AV52:AZ53"/>
    <mergeCell ref="F53:I53"/>
    <mergeCell ref="J53:M53"/>
    <mergeCell ref="N53:P53"/>
    <mergeCell ref="Q53:T53"/>
    <mergeCell ref="AI53:AL53"/>
    <mergeCell ref="AM53:AP53"/>
    <mergeCell ref="B54:E54"/>
    <mergeCell ref="F54:I54"/>
    <mergeCell ref="J54:M54"/>
    <mergeCell ref="N54:P54"/>
    <mergeCell ref="Q54:T54"/>
    <mergeCell ref="U54:W54"/>
    <mergeCell ref="X54:AA54"/>
    <mergeCell ref="AB54:AD54"/>
    <mergeCell ref="AE54:AH54"/>
    <mergeCell ref="AI54:AL54"/>
    <mergeCell ref="AM54:AP54"/>
    <mergeCell ref="AQ54:AS54"/>
    <mergeCell ref="AT54:AU54"/>
    <mergeCell ref="AV54:AZ54"/>
    <mergeCell ref="B55:E55"/>
    <mergeCell ref="F55:I55"/>
    <mergeCell ref="J55:M55"/>
    <mergeCell ref="N55:P55"/>
    <mergeCell ref="Q55:T55"/>
    <mergeCell ref="U55:W55"/>
    <mergeCell ref="X55:AA55"/>
    <mergeCell ref="AB55:AD55"/>
    <mergeCell ref="AE55:AH55"/>
    <mergeCell ref="AI55:AL55"/>
    <mergeCell ref="AM55:AP55"/>
    <mergeCell ref="AQ55:AS55"/>
    <mergeCell ref="AT55:AU55"/>
    <mergeCell ref="AV55:AZ55"/>
    <mergeCell ref="B56:E56"/>
    <mergeCell ref="F56:I56"/>
    <mergeCell ref="J56:M56"/>
    <mergeCell ref="N56:P56"/>
    <mergeCell ref="Q56:T56"/>
    <mergeCell ref="U56:W56"/>
    <mergeCell ref="X56:AA56"/>
    <mergeCell ref="AB56:AD56"/>
    <mergeCell ref="AE56:AH56"/>
    <mergeCell ref="AI56:AL56"/>
    <mergeCell ref="AM56:AP56"/>
    <mergeCell ref="AQ56:AS56"/>
    <mergeCell ref="AT56:AU56"/>
    <mergeCell ref="AV56:AZ56"/>
    <mergeCell ref="B57:E57"/>
    <mergeCell ref="F57:I57"/>
    <mergeCell ref="J57:M57"/>
    <mergeCell ref="N57:P57"/>
    <mergeCell ref="Q57:T57"/>
    <mergeCell ref="U57:W57"/>
    <mergeCell ref="X57:AA57"/>
    <mergeCell ref="AB57:AD57"/>
    <mergeCell ref="AE57:AH57"/>
    <mergeCell ref="AI57:AL57"/>
    <mergeCell ref="AM57:AP57"/>
    <mergeCell ref="AQ57:AS57"/>
    <mergeCell ref="AT57:AU57"/>
    <mergeCell ref="AV57:AZ57"/>
    <mergeCell ref="B58:E58"/>
    <mergeCell ref="F58:I58"/>
    <mergeCell ref="J58:M58"/>
    <mergeCell ref="N58:P58"/>
    <mergeCell ref="Q58:T58"/>
    <mergeCell ref="U58:W58"/>
    <mergeCell ref="X58:AA58"/>
    <mergeCell ref="AB58:AD58"/>
    <mergeCell ref="AE58:AH58"/>
    <mergeCell ref="AI58:AL58"/>
    <mergeCell ref="AM58:AP58"/>
    <mergeCell ref="AQ58:AS58"/>
    <mergeCell ref="AT58:AU58"/>
    <mergeCell ref="AV58:AZ58"/>
    <mergeCell ref="B60:BF60"/>
    <mergeCell ref="B62:E63"/>
    <mergeCell ref="F62:M62"/>
    <mergeCell ref="N62:T62"/>
    <mergeCell ref="U62:W63"/>
    <mergeCell ref="X62:AA63"/>
    <mergeCell ref="AB62:AD63"/>
    <mergeCell ref="AE62:AH63"/>
    <mergeCell ref="AI62:AP62"/>
    <mergeCell ref="AQ62:AS63"/>
    <mergeCell ref="AT62:AU63"/>
    <mergeCell ref="AV62:AZ63"/>
    <mergeCell ref="F63:I63"/>
    <mergeCell ref="J63:M63"/>
    <mergeCell ref="N63:P63"/>
    <mergeCell ref="Q63:T63"/>
    <mergeCell ref="AI63:AL63"/>
    <mergeCell ref="AM63:AP63"/>
    <mergeCell ref="B64:E64"/>
    <mergeCell ref="F64:I64"/>
    <mergeCell ref="J64:M64"/>
    <mergeCell ref="N64:P64"/>
    <mergeCell ref="Q64:T64"/>
    <mergeCell ref="U64:W64"/>
    <mergeCell ref="X64:AA64"/>
    <mergeCell ref="AB64:AD64"/>
    <mergeCell ref="AE64:AH64"/>
    <mergeCell ref="AI64:AL64"/>
    <mergeCell ref="AM64:AP64"/>
    <mergeCell ref="AQ64:AS64"/>
    <mergeCell ref="AT64:AU64"/>
    <mergeCell ref="AV64:AZ64"/>
    <mergeCell ref="B65:E65"/>
    <mergeCell ref="F65:I65"/>
    <mergeCell ref="J65:M65"/>
    <mergeCell ref="N65:P65"/>
    <mergeCell ref="Q65:T65"/>
    <mergeCell ref="U65:W65"/>
    <mergeCell ref="X65:AA65"/>
    <mergeCell ref="AB65:AD65"/>
    <mergeCell ref="AE65:AH65"/>
    <mergeCell ref="AI65:AL65"/>
    <mergeCell ref="AM65:AP65"/>
    <mergeCell ref="AQ65:AS65"/>
    <mergeCell ref="AT65:AU65"/>
    <mergeCell ref="AV65:AZ65"/>
    <mergeCell ref="B66:E66"/>
    <mergeCell ref="F66:I66"/>
    <mergeCell ref="J66:M66"/>
    <mergeCell ref="N66:P66"/>
    <mergeCell ref="Q66:T66"/>
    <mergeCell ref="U66:W66"/>
    <mergeCell ref="X66:AA66"/>
    <mergeCell ref="AB66:AD66"/>
    <mergeCell ref="AE66:AH66"/>
    <mergeCell ref="AI66:AL66"/>
    <mergeCell ref="AM66:AP66"/>
    <mergeCell ref="AQ66:AS66"/>
    <mergeCell ref="AT66:AU66"/>
    <mergeCell ref="AV66:AZ66"/>
    <mergeCell ref="B67:E67"/>
    <mergeCell ref="F67:I67"/>
    <mergeCell ref="J67:M67"/>
    <mergeCell ref="N67:P67"/>
    <mergeCell ref="Q67:T67"/>
    <mergeCell ref="U67:W67"/>
    <mergeCell ref="X67:AA67"/>
    <mergeCell ref="AB67:AD67"/>
    <mergeCell ref="AE67:AH67"/>
    <mergeCell ref="AI67:AL67"/>
    <mergeCell ref="AM67:AP67"/>
    <mergeCell ref="AQ67:AS67"/>
    <mergeCell ref="AT67:AU67"/>
    <mergeCell ref="AV67:AZ67"/>
    <mergeCell ref="B68:E68"/>
    <mergeCell ref="F68:I68"/>
    <mergeCell ref="J68:M68"/>
    <mergeCell ref="N68:P68"/>
    <mergeCell ref="Q68:T68"/>
    <mergeCell ref="U68:W68"/>
    <mergeCell ref="X68:AA68"/>
    <mergeCell ref="AB68:AD68"/>
    <mergeCell ref="AE68:AH68"/>
    <mergeCell ref="AI68:AL68"/>
    <mergeCell ref="AM68:AP68"/>
    <mergeCell ref="AQ68:AS68"/>
    <mergeCell ref="AT68:AU68"/>
    <mergeCell ref="AV68:AZ68"/>
    <mergeCell ref="B70:BF70"/>
    <mergeCell ref="B72:E73"/>
    <mergeCell ref="F72:M72"/>
    <mergeCell ref="N72:T72"/>
    <mergeCell ref="U72:W73"/>
    <mergeCell ref="X72:AA73"/>
    <mergeCell ref="AB72:AD73"/>
    <mergeCell ref="AE72:AH73"/>
    <mergeCell ref="AI72:AP72"/>
    <mergeCell ref="AQ72:AS73"/>
    <mergeCell ref="AT72:AU73"/>
    <mergeCell ref="AV72:AZ73"/>
    <mergeCell ref="F73:I73"/>
    <mergeCell ref="J73:M73"/>
    <mergeCell ref="N73:P73"/>
    <mergeCell ref="Q73:T73"/>
    <mergeCell ref="AI73:AL73"/>
    <mergeCell ref="AM73:AP73"/>
    <mergeCell ref="B74:E74"/>
    <mergeCell ref="F74:I74"/>
    <mergeCell ref="J74:M74"/>
    <mergeCell ref="N74:P74"/>
    <mergeCell ref="Q74:T74"/>
    <mergeCell ref="U74:W74"/>
    <mergeCell ref="X74:AA74"/>
    <mergeCell ref="AB74:AD74"/>
    <mergeCell ref="AE74:AH74"/>
    <mergeCell ref="AI74:AL74"/>
    <mergeCell ref="AM74:AP74"/>
    <mergeCell ref="AQ74:AS74"/>
    <mergeCell ref="AT74:AU74"/>
    <mergeCell ref="AV74:AZ74"/>
    <mergeCell ref="B75:E75"/>
    <mergeCell ref="F75:I75"/>
    <mergeCell ref="J75:M75"/>
    <mergeCell ref="N75:P75"/>
    <mergeCell ref="Q75:T75"/>
    <mergeCell ref="U75:W75"/>
    <mergeCell ref="X75:AA75"/>
    <mergeCell ref="AB75:AD75"/>
    <mergeCell ref="AE75:AH75"/>
    <mergeCell ref="AI75:AL75"/>
    <mergeCell ref="AM75:AP75"/>
    <mergeCell ref="AQ75:AS75"/>
    <mergeCell ref="AT75:AU75"/>
    <mergeCell ref="AV75:AZ75"/>
    <mergeCell ref="B76:E76"/>
    <mergeCell ref="F76:I76"/>
    <mergeCell ref="J76:M76"/>
    <mergeCell ref="N76:P76"/>
    <mergeCell ref="Q76:T76"/>
    <mergeCell ref="U76:W76"/>
    <mergeCell ref="X76:AA76"/>
    <mergeCell ref="AB76:AD76"/>
    <mergeCell ref="AE76:AH76"/>
    <mergeCell ref="AI76:AL76"/>
    <mergeCell ref="AM76:AP76"/>
    <mergeCell ref="AQ76:AS76"/>
    <mergeCell ref="AT76:AU76"/>
    <mergeCell ref="AV76:AZ76"/>
    <mergeCell ref="B77:E77"/>
    <mergeCell ref="F77:I77"/>
    <mergeCell ref="J77:M77"/>
    <mergeCell ref="N77:P77"/>
    <mergeCell ref="Q77:T77"/>
    <mergeCell ref="U77:W77"/>
    <mergeCell ref="X77:AA77"/>
    <mergeCell ref="AB77:AD77"/>
    <mergeCell ref="AE77:AH77"/>
    <mergeCell ref="AI77:AL77"/>
    <mergeCell ref="AM77:AP77"/>
    <mergeCell ref="AQ77:AS77"/>
    <mergeCell ref="AT77:AU77"/>
    <mergeCell ref="AV77:AZ77"/>
    <mergeCell ref="B78:E78"/>
    <mergeCell ref="F78:I78"/>
    <mergeCell ref="J78:M78"/>
    <mergeCell ref="N78:P78"/>
    <mergeCell ref="Q78:T78"/>
    <mergeCell ref="U78:W78"/>
    <mergeCell ref="X78:AA78"/>
    <mergeCell ref="AB78:AD78"/>
    <mergeCell ref="AE78:AH78"/>
    <mergeCell ref="AI78:AL78"/>
    <mergeCell ref="AM78:AP78"/>
    <mergeCell ref="AQ78:AS78"/>
    <mergeCell ref="AT78:AU78"/>
    <mergeCell ref="AV78:AZ78"/>
    <mergeCell ref="B80:AZ80"/>
    <mergeCell ref="B82:Q84"/>
    <mergeCell ref="R82:Y84"/>
    <mergeCell ref="Z82:AB84"/>
    <mergeCell ref="AC82:AZ82"/>
    <mergeCell ref="AC83:AJ84"/>
    <mergeCell ref="AK83:AR84"/>
    <mergeCell ref="AS83:AZ84"/>
    <mergeCell ref="B85:Q85"/>
    <mergeCell ref="R85:Y85"/>
    <mergeCell ref="Z85:AB85"/>
    <mergeCell ref="AC85:AJ85"/>
    <mergeCell ref="AK85:AR85"/>
    <mergeCell ref="AS85:AZ85"/>
    <mergeCell ref="B86:Q86"/>
    <mergeCell ref="R86:Y86"/>
    <mergeCell ref="Z86:AB86"/>
    <mergeCell ref="AC86:AJ86"/>
    <mergeCell ref="AK86:AR86"/>
    <mergeCell ref="AS86:AZ86"/>
    <mergeCell ref="B87:Q87"/>
    <mergeCell ref="R87:Y87"/>
    <mergeCell ref="Z87:AB87"/>
    <mergeCell ref="AC87:AJ87"/>
    <mergeCell ref="AK87:AR87"/>
    <mergeCell ref="AS87:AZ87"/>
    <mergeCell ref="B88:Q88"/>
    <mergeCell ref="R88:Y88"/>
    <mergeCell ref="Z88:AB88"/>
    <mergeCell ref="AC88:AJ88"/>
    <mergeCell ref="AK88:AR88"/>
    <mergeCell ref="AS88:AZ88"/>
    <mergeCell ref="B89:Y89"/>
    <mergeCell ref="Z89:AB89"/>
    <mergeCell ref="AC89:AJ89"/>
    <mergeCell ref="AK89:AR89"/>
    <mergeCell ref="AS89:AZ89"/>
    <mergeCell ref="B91:BF91"/>
    <mergeCell ref="B92:BF92"/>
    <mergeCell ref="B94:G95"/>
    <mergeCell ref="H94:K95"/>
    <mergeCell ref="L94:O95"/>
    <mergeCell ref="P94:T95"/>
    <mergeCell ref="U94:X95"/>
    <mergeCell ref="Y94:AF94"/>
    <mergeCell ref="AG94:AJ95"/>
    <mergeCell ref="AK94:AN95"/>
    <mergeCell ref="AO94:AR95"/>
    <mergeCell ref="AS94:AV95"/>
    <mergeCell ref="AW94:AZ95"/>
    <mergeCell ref="Y95:AB95"/>
    <mergeCell ref="AC95:AF95"/>
    <mergeCell ref="B96:G96"/>
    <mergeCell ref="H96:K96"/>
    <mergeCell ref="L96:O96"/>
    <mergeCell ref="P96:T96"/>
    <mergeCell ref="U96:X96"/>
    <mergeCell ref="Y96:AB96"/>
    <mergeCell ref="AC96:AF96"/>
    <mergeCell ref="AG96:AJ96"/>
    <mergeCell ref="AK96:AN96"/>
    <mergeCell ref="AO96:AR96"/>
    <mergeCell ref="AS96:AV96"/>
    <mergeCell ref="AW96:AZ96"/>
    <mergeCell ref="B97:G97"/>
    <mergeCell ref="H97:K97"/>
    <mergeCell ref="L97:O97"/>
    <mergeCell ref="P97:T97"/>
    <mergeCell ref="U97:X97"/>
    <mergeCell ref="Y97:AB97"/>
    <mergeCell ref="AC97:AF97"/>
    <mergeCell ref="AG97:AJ97"/>
    <mergeCell ref="AK97:AN97"/>
    <mergeCell ref="AO97:AR97"/>
    <mergeCell ref="AS97:AV97"/>
    <mergeCell ref="AW97:AZ97"/>
    <mergeCell ref="B98:G98"/>
    <mergeCell ref="H98:K98"/>
    <mergeCell ref="L98:O98"/>
    <mergeCell ref="P98:T98"/>
    <mergeCell ref="U98:X98"/>
    <mergeCell ref="Y98:AB98"/>
    <mergeCell ref="AC98:AF98"/>
    <mergeCell ref="AG98:AJ98"/>
    <mergeCell ref="AK98:AN98"/>
    <mergeCell ref="AO98:AR98"/>
    <mergeCell ref="AS98:AV98"/>
    <mergeCell ref="AW98:AZ98"/>
    <mergeCell ref="B99:G99"/>
    <mergeCell ref="H99:K99"/>
    <mergeCell ref="L99:O99"/>
    <mergeCell ref="P99:T99"/>
    <mergeCell ref="U99:X99"/>
    <mergeCell ref="Y99:AB99"/>
    <mergeCell ref="AC99:AF99"/>
    <mergeCell ref="AG99:AJ99"/>
    <mergeCell ref="AK99:AN99"/>
    <mergeCell ref="AO99:AR99"/>
    <mergeCell ref="AS99:AV99"/>
    <mergeCell ref="AW99:AZ99"/>
    <mergeCell ref="B100:G100"/>
    <mergeCell ref="H100:K100"/>
    <mergeCell ref="L100:O100"/>
    <mergeCell ref="P100:T100"/>
    <mergeCell ref="U100:X100"/>
    <mergeCell ref="Y100:AB100"/>
    <mergeCell ref="AC100:AF100"/>
    <mergeCell ref="AG100:AJ100"/>
    <mergeCell ref="AK100:AN100"/>
    <mergeCell ref="AO100:AR100"/>
    <mergeCell ref="AS100:AV100"/>
    <mergeCell ref="AW100:AZ100"/>
    <mergeCell ref="B102:G104"/>
    <mergeCell ref="H102:K104"/>
    <mergeCell ref="L102:O104"/>
    <mergeCell ref="P102:AQ102"/>
    <mergeCell ref="AR102:AU104"/>
    <mergeCell ref="AV102:AW104"/>
    <mergeCell ref="AG104:AJ104"/>
    <mergeCell ref="AK104:AM104"/>
    <mergeCell ref="AN104:AQ104"/>
    <mergeCell ref="AX102:AZ104"/>
    <mergeCell ref="P103:V103"/>
    <mergeCell ref="W103:AC103"/>
    <mergeCell ref="AD103:AJ103"/>
    <mergeCell ref="AK103:AQ103"/>
    <mergeCell ref="P104:R104"/>
    <mergeCell ref="S104:V104"/>
    <mergeCell ref="W104:Y104"/>
    <mergeCell ref="Z104:AC104"/>
    <mergeCell ref="AD104:AF104"/>
    <mergeCell ref="B105:G105"/>
    <mergeCell ref="H105:K105"/>
    <mergeCell ref="L105:O105"/>
    <mergeCell ref="P105:R105"/>
    <mergeCell ref="S105:V105"/>
    <mergeCell ref="W105:Y105"/>
    <mergeCell ref="Z105:AC105"/>
    <mergeCell ref="AD105:AF105"/>
    <mergeCell ref="AG105:AJ105"/>
    <mergeCell ref="AK105:AM105"/>
    <mergeCell ref="AN105:AQ105"/>
    <mergeCell ref="AR105:AU105"/>
    <mergeCell ref="AV105:AW105"/>
    <mergeCell ref="AX105:AZ105"/>
    <mergeCell ref="B106:G106"/>
    <mergeCell ref="H106:K106"/>
    <mergeCell ref="L106:O106"/>
    <mergeCell ref="P106:R106"/>
    <mergeCell ref="S106:V106"/>
    <mergeCell ref="W106:Y106"/>
    <mergeCell ref="Z106:AC106"/>
    <mergeCell ref="AD106:AF106"/>
    <mergeCell ref="AG106:AJ106"/>
    <mergeCell ref="AK106:AM106"/>
    <mergeCell ref="AN106:AQ106"/>
    <mergeCell ref="AR106:AU106"/>
    <mergeCell ref="AV106:AW106"/>
    <mergeCell ref="AX106:AZ106"/>
    <mergeCell ref="B107:G107"/>
    <mergeCell ref="H107:K107"/>
    <mergeCell ref="L107:O107"/>
    <mergeCell ref="P107:R107"/>
    <mergeCell ref="S107:V107"/>
    <mergeCell ref="W107:Y107"/>
    <mergeCell ref="Z107:AC107"/>
    <mergeCell ref="AD107:AF107"/>
    <mergeCell ref="AG107:AJ107"/>
    <mergeCell ref="AK107:AM107"/>
    <mergeCell ref="AN107:AQ107"/>
    <mergeCell ref="AR107:AU107"/>
    <mergeCell ref="AV107:AW107"/>
    <mergeCell ref="AX107:AZ107"/>
    <mergeCell ref="B108:G108"/>
    <mergeCell ref="H108:K108"/>
    <mergeCell ref="L108:O108"/>
    <mergeCell ref="P108:R108"/>
    <mergeCell ref="S108:V108"/>
    <mergeCell ref="W108:Y108"/>
    <mergeCell ref="Z108:AC108"/>
    <mergeCell ref="AD108:AF108"/>
    <mergeCell ref="AG108:AJ108"/>
    <mergeCell ref="AK108:AM108"/>
    <mergeCell ref="AN108:AQ108"/>
    <mergeCell ref="AR108:AU108"/>
    <mergeCell ref="AV108:AW108"/>
    <mergeCell ref="AX108:AZ108"/>
    <mergeCell ref="B109:G109"/>
    <mergeCell ref="H109:K109"/>
    <mergeCell ref="L109:O109"/>
    <mergeCell ref="P109:R109"/>
    <mergeCell ref="S109:V109"/>
    <mergeCell ref="W109:Y109"/>
    <mergeCell ref="Z109:AC109"/>
    <mergeCell ref="AD109:AF109"/>
    <mergeCell ref="AG109:AJ109"/>
    <mergeCell ref="AK109:AM109"/>
    <mergeCell ref="AN109:AQ109"/>
    <mergeCell ref="AR109:AU109"/>
    <mergeCell ref="AV109:AW109"/>
    <mergeCell ref="AX109:AZ109"/>
    <mergeCell ref="B111:BF111"/>
    <mergeCell ref="B113:G114"/>
    <mergeCell ref="H113:K114"/>
    <mergeCell ref="L113:O114"/>
    <mergeCell ref="P113:T114"/>
    <mergeCell ref="U113:X114"/>
    <mergeCell ref="Y113:AF113"/>
    <mergeCell ref="AG113:AJ114"/>
    <mergeCell ref="AK113:AN114"/>
    <mergeCell ref="AO113:AR114"/>
    <mergeCell ref="AS113:AV114"/>
    <mergeCell ref="AW113:AZ114"/>
    <mergeCell ref="Y114:AB114"/>
    <mergeCell ref="AC114:AF114"/>
    <mergeCell ref="B115:G115"/>
    <mergeCell ref="H115:K115"/>
    <mergeCell ref="L115:O115"/>
    <mergeCell ref="P115:T115"/>
    <mergeCell ref="U115:X115"/>
    <mergeCell ref="Y115:AB115"/>
    <mergeCell ref="AC115:AF115"/>
    <mergeCell ref="AG115:AJ115"/>
    <mergeCell ref="AK115:AN115"/>
    <mergeCell ref="AO115:AR115"/>
    <mergeCell ref="AS115:AV115"/>
    <mergeCell ref="AW115:AZ115"/>
    <mergeCell ref="B116:G116"/>
    <mergeCell ref="H116:K116"/>
    <mergeCell ref="L116:O116"/>
    <mergeCell ref="P116:T116"/>
    <mergeCell ref="U116:X116"/>
    <mergeCell ref="Y116:AB116"/>
    <mergeCell ref="AC116:AF116"/>
    <mergeCell ref="AG116:AJ116"/>
    <mergeCell ref="AK116:AN116"/>
    <mergeCell ref="AO116:AR116"/>
    <mergeCell ref="AS116:AV116"/>
    <mergeCell ref="AW116:AZ116"/>
    <mergeCell ref="B117:G117"/>
    <mergeCell ref="H117:K117"/>
    <mergeCell ref="L117:O117"/>
    <mergeCell ref="P117:T117"/>
    <mergeCell ref="U117:X117"/>
    <mergeCell ref="Y117:AB117"/>
    <mergeCell ref="AC117:AF117"/>
    <mergeCell ref="AG117:AJ117"/>
    <mergeCell ref="AK117:AN117"/>
    <mergeCell ref="AO117:AR117"/>
    <mergeCell ref="AS117:AV117"/>
    <mergeCell ref="AW117:AZ117"/>
    <mergeCell ref="B118:G118"/>
    <mergeCell ref="H118:K118"/>
    <mergeCell ref="L118:O118"/>
    <mergeCell ref="P118:T118"/>
    <mergeCell ref="U118:X118"/>
    <mergeCell ref="Y118:AB118"/>
    <mergeCell ref="AC118:AF118"/>
    <mergeCell ref="AG118:AJ118"/>
    <mergeCell ref="AK118:AN118"/>
    <mergeCell ref="AO118:AR118"/>
    <mergeCell ref="AS118:AV118"/>
    <mergeCell ref="AW118:AZ118"/>
    <mergeCell ref="B119:G119"/>
    <mergeCell ref="H119:K119"/>
    <mergeCell ref="L119:O119"/>
    <mergeCell ref="P119:T119"/>
    <mergeCell ref="U119:X119"/>
    <mergeCell ref="Y119:AB119"/>
    <mergeCell ref="AC119:AF119"/>
    <mergeCell ref="AG119:AJ119"/>
    <mergeCell ref="AK119:AN119"/>
    <mergeCell ref="AO119:AR119"/>
    <mergeCell ref="AS119:AV119"/>
    <mergeCell ref="AW119:AZ119"/>
    <mergeCell ref="B121:G123"/>
    <mergeCell ref="H121:K123"/>
    <mergeCell ref="L121:O123"/>
    <mergeCell ref="P121:AQ121"/>
    <mergeCell ref="AR121:AU123"/>
    <mergeCell ref="AV121:AW123"/>
    <mergeCell ref="AG123:AJ123"/>
    <mergeCell ref="AK123:AM123"/>
    <mergeCell ref="AN123:AQ123"/>
    <mergeCell ref="AX121:AZ123"/>
    <mergeCell ref="P122:V122"/>
    <mergeCell ref="W122:AC122"/>
    <mergeCell ref="AD122:AJ122"/>
    <mergeCell ref="AK122:AQ122"/>
    <mergeCell ref="P123:R123"/>
    <mergeCell ref="S123:V123"/>
    <mergeCell ref="W123:Y123"/>
    <mergeCell ref="Z123:AC123"/>
    <mergeCell ref="AD123:AF123"/>
    <mergeCell ref="B124:G124"/>
    <mergeCell ref="H124:K124"/>
    <mergeCell ref="L124:O124"/>
    <mergeCell ref="P124:R124"/>
    <mergeCell ref="S124:V124"/>
    <mergeCell ref="W124:Y124"/>
    <mergeCell ref="Z124:AC124"/>
    <mergeCell ref="AD124:AF124"/>
    <mergeCell ref="AG124:AJ124"/>
    <mergeCell ref="AK124:AM124"/>
    <mergeCell ref="AN124:AQ124"/>
    <mergeCell ref="AR124:AU124"/>
    <mergeCell ref="AV124:AW124"/>
    <mergeCell ref="AX124:AZ124"/>
    <mergeCell ref="B125:G125"/>
    <mergeCell ref="H125:K125"/>
    <mergeCell ref="L125:O125"/>
    <mergeCell ref="P125:R125"/>
    <mergeCell ref="S125:V125"/>
    <mergeCell ref="W125:Y125"/>
    <mergeCell ref="Z125:AC125"/>
    <mergeCell ref="AD125:AF125"/>
    <mergeCell ref="AG125:AJ125"/>
    <mergeCell ref="AK125:AM125"/>
    <mergeCell ref="AN125:AQ125"/>
    <mergeCell ref="AR125:AU125"/>
    <mergeCell ref="AV125:AW125"/>
    <mergeCell ref="AX125:AZ125"/>
    <mergeCell ref="B126:G126"/>
    <mergeCell ref="H126:K126"/>
    <mergeCell ref="L126:O126"/>
    <mergeCell ref="P126:R126"/>
    <mergeCell ref="S126:V126"/>
    <mergeCell ref="W126:Y126"/>
    <mergeCell ref="Z126:AC126"/>
    <mergeCell ref="AD126:AF126"/>
    <mergeCell ref="AG126:AJ126"/>
    <mergeCell ref="AK126:AM126"/>
    <mergeCell ref="AN126:AQ126"/>
    <mergeCell ref="AR126:AU126"/>
    <mergeCell ref="AV126:AW126"/>
    <mergeCell ref="AX126:AZ126"/>
    <mergeCell ref="B127:G127"/>
    <mergeCell ref="H127:K127"/>
    <mergeCell ref="L127:O127"/>
    <mergeCell ref="P127:R127"/>
    <mergeCell ref="S127:V127"/>
    <mergeCell ref="W127:Y127"/>
    <mergeCell ref="Z127:AC127"/>
    <mergeCell ref="AD127:AF127"/>
    <mergeCell ref="AG127:AJ127"/>
    <mergeCell ref="AK127:AM127"/>
    <mergeCell ref="AN127:AQ127"/>
    <mergeCell ref="AR127:AU127"/>
    <mergeCell ref="AV127:AW127"/>
    <mergeCell ref="AX127:AZ127"/>
    <mergeCell ref="B128:G128"/>
    <mergeCell ref="H128:K128"/>
    <mergeCell ref="L128:O128"/>
    <mergeCell ref="P128:R128"/>
    <mergeCell ref="S128:V128"/>
    <mergeCell ref="W128:Y128"/>
    <mergeCell ref="Z128:AC128"/>
    <mergeCell ref="AD128:AF128"/>
    <mergeCell ref="AG128:AJ128"/>
    <mergeCell ref="AK128:AM128"/>
    <mergeCell ref="AN128:AQ128"/>
    <mergeCell ref="AR128:AU128"/>
    <mergeCell ref="AV128:AW128"/>
    <mergeCell ref="AX128:AZ128"/>
    <mergeCell ref="B130:BF130"/>
    <mergeCell ref="B132:G133"/>
    <mergeCell ref="H132:K133"/>
    <mergeCell ref="L132:O133"/>
    <mergeCell ref="P132:T133"/>
    <mergeCell ref="U132:X133"/>
    <mergeCell ref="Y132:AF132"/>
    <mergeCell ref="AG132:AJ133"/>
    <mergeCell ref="AK132:AN133"/>
    <mergeCell ref="AO132:AR133"/>
    <mergeCell ref="AS132:AV133"/>
    <mergeCell ref="AW132:AZ133"/>
    <mergeCell ref="Y133:AB133"/>
    <mergeCell ref="AC133:AF133"/>
    <mergeCell ref="B134:G134"/>
    <mergeCell ref="H134:K134"/>
    <mergeCell ref="L134:O134"/>
    <mergeCell ref="P134:T134"/>
    <mergeCell ref="U134:X134"/>
    <mergeCell ref="Y134:AB134"/>
    <mergeCell ref="AC134:AF134"/>
    <mergeCell ref="AG134:AJ134"/>
    <mergeCell ref="AK134:AN134"/>
    <mergeCell ref="AO134:AR134"/>
    <mergeCell ref="AS134:AV134"/>
    <mergeCell ref="AW134:AZ134"/>
    <mergeCell ref="B135:G135"/>
    <mergeCell ref="H135:K135"/>
    <mergeCell ref="L135:O135"/>
    <mergeCell ref="P135:T135"/>
    <mergeCell ref="U135:X135"/>
    <mergeCell ref="Y135:AB135"/>
    <mergeCell ref="AC135:AF135"/>
    <mergeCell ref="AG135:AJ135"/>
    <mergeCell ref="AK135:AN135"/>
    <mergeCell ref="AO135:AR135"/>
    <mergeCell ref="AS135:AV135"/>
    <mergeCell ref="AW135:AZ135"/>
    <mergeCell ref="B136:G136"/>
    <mergeCell ref="H136:K136"/>
    <mergeCell ref="L136:O136"/>
    <mergeCell ref="P136:T136"/>
    <mergeCell ref="U136:X136"/>
    <mergeCell ref="Y136:AB136"/>
    <mergeCell ref="AC136:AF136"/>
    <mergeCell ref="AG136:AJ136"/>
    <mergeCell ref="AK136:AN136"/>
    <mergeCell ref="AO136:AR136"/>
    <mergeCell ref="AS136:AV136"/>
    <mergeCell ref="AW136:AZ136"/>
    <mergeCell ref="B137:G137"/>
    <mergeCell ref="H137:K137"/>
    <mergeCell ref="L137:O137"/>
    <mergeCell ref="P137:T137"/>
    <mergeCell ref="U137:X137"/>
    <mergeCell ref="Y137:AB137"/>
    <mergeCell ref="AC137:AF137"/>
    <mergeCell ref="AG137:AJ137"/>
    <mergeCell ref="AK137:AN137"/>
    <mergeCell ref="AO137:AR137"/>
    <mergeCell ref="AS137:AV137"/>
    <mergeCell ref="AW137:AZ137"/>
    <mergeCell ref="B138:G138"/>
    <mergeCell ref="H138:K138"/>
    <mergeCell ref="L138:O138"/>
    <mergeCell ref="P138:T138"/>
    <mergeCell ref="U138:X138"/>
    <mergeCell ref="Y138:AB138"/>
    <mergeCell ref="AC138:AF138"/>
    <mergeCell ref="AG138:AJ138"/>
    <mergeCell ref="AK138:AN138"/>
    <mergeCell ref="AO138:AR138"/>
    <mergeCell ref="AS138:AV138"/>
    <mergeCell ref="AW138:AZ138"/>
    <mergeCell ref="B140:G142"/>
    <mergeCell ref="H140:K142"/>
    <mergeCell ref="L140:O142"/>
    <mergeCell ref="P140:AQ140"/>
    <mergeCell ref="AR140:AU142"/>
    <mergeCell ref="AV140:AW142"/>
    <mergeCell ref="AG142:AJ142"/>
    <mergeCell ref="AK142:AM142"/>
    <mergeCell ref="AN142:AQ142"/>
    <mergeCell ref="AX140:AZ142"/>
    <mergeCell ref="P141:V141"/>
    <mergeCell ref="W141:AC141"/>
    <mergeCell ref="AD141:AJ141"/>
    <mergeCell ref="AK141:AQ141"/>
    <mergeCell ref="P142:R142"/>
    <mergeCell ref="S142:V142"/>
    <mergeCell ref="W142:Y142"/>
    <mergeCell ref="Z142:AC142"/>
    <mergeCell ref="AD142:AF142"/>
    <mergeCell ref="B143:G143"/>
    <mergeCell ref="H143:K143"/>
    <mergeCell ref="L143:O143"/>
    <mergeCell ref="P143:R143"/>
    <mergeCell ref="S143:V143"/>
    <mergeCell ref="W143:Y143"/>
    <mergeCell ref="Z143:AC143"/>
    <mergeCell ref="AD143:AF143"/>
    <mergeCell ref="AG143:AJ143"/>
    <mergeCell ref="AK143:AM143"/>
    <mergeCell ref="AN143:AQ143"/>
    <mergeCell ref="AR143:AU143"/>
    <mergeCell ref="AV143:AW143"/>
    <mergeCell ref="AX143:AZ143"/>
    <mergeCell ref="B144:G144"/>
    <mergeCell ref="H144:K144"/>
    <mergeCell ref="L144:O144"/>
    <mergeCell ref="P144:R144"/>
    <mergeCell ref="S144:V144"/>
    <mergeCell ref="W144:Y144"/>
    <mergeCell ref="Z144:AC144"/>
    <mergeCell ref="AD144:AF144"/>
    <mergeCell ref="AG144:AJ144"/>
    <mergeCell ref="AK144:AM144"/>
    <mergeCell ref="AN144:AQ144"/>
    <mergeCell ref="AR144:AU144"/>
    <mergeCell ref="AV144:AW144"/>
    <mergeCell ref="AX144:AZ144"/>
    <mergeCell ref="B145:G145"/>
    <mergeCell ref="H145:K145"/>
    <mergeCell ref="L145:O145"/>
    <mergeCell ref="P145:R145"/>
    <mergeCell ref="S145:V145"/>
    <mergeCell ref="W145:Y145"/>
    <mergeCell ref="Z145:AC145"/>
    <mergeCell ref="AD145:AF145"/>
    <mergeCell ref="AG145:AJ145"/>
    <mergeCell ref="AK145:AM145"/>
    <mergeCell ref="AN145:AQ145"/>
    <mergeCell ref="AR145:AU145"/>
    <mergeCell ref="AV145:AW145"/>
    <mergeCell ref="AX145:AZ145"/>
    <mergeCell ref="B146:G146"/>
    <mergeCell ref="H146:K146"/>
    <mergeCell ref="L146:O146"/>
    <mergeCell ref="P146:R146"/>
    <mergeCell ref="S146:V146"/>
    <mergeCell ref="W146:Y146"/>
    <mergeCell ref="Z146:AC146"/>
    <mergeCell ref="AD146:AF146"/>
    <mergeCell ref="AG146:AJ146"/>
    <mergeCell ref="AK146:AM146"/>
    <mergeCell ref="AN146:AQ146"/>
    <mergeCell ref="AR146:AU146"/>
    <mergeCell ref="AV146:AW146"/>
    <mergeCell ref="AX146:AZ146"/>
    <mergeCell ref="AN147:AQ147"/>
    <mergeCell ref="AR147:AU147"/>
    <mergeCell ref="B147:G147"/>
    <mergeCell ref="H147:K147"/>
    <mergeCell ref="L147:O147"/>
    <mergeCell ref="P147:R147"/>
    <mergeCell ref="S147:V147"/>
    <mergeCell ref="W147:Y147"/>
    <mergeCell ref="AV147:AW147"/>
    <mergeCell ref="AX147:AZ147"/>
    <mergeCell ref="C150:H150"/>
    <mergeCell ref="J150:Y150"/>
    <mergeCell ref="AB150:AH150"/>
    <mergeCell ref="AK150:AZ150"/>
    <mergeCell ref="Z147:AC147"/>
    <mergeCell ref="AD147:AF147"/>
    <mergeCell ref="AG147:AJ147"/>
    <mergeCell ref="AK147:AM147"/>
    <mergeCell ref="C151:H151"/>
    <mergeCell ref="J151:Y151"/>
    <mergeCell ref="AB151:AH151"/>
    <mergeCell ref="AK151:AZ151"/>
    <mergeCell ref="C153:H153"/>
    <mergeCell ref="J153:Y153"/>
    <mergeCell ref="AB153:AN153"/>
    <mergeCell ref="AQ153:AZ153"/>
    <mergeCell ref="C154:H154"/>
    <mergeCell ref="J154:Y154"/>
    <mergeCell ref="AB154:AN154"/>
    <mergeCell ref="AQ154:AZ154"/>
    <mergeCell ref="D156:E156"/>
    <mergeCell ref="H156:M156"/>
    <mergeCell ref="Q156:R156"/>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Ольга Резанцева</cp:lastModifiedBy>
  <cp:lastPrinted>2020-03-19T07:09:59Z</cp:lastPrinted>
  <dcterms:created xsi:type="dcterms:W3CDTF">2004-09-19T06:34:55Z</dcterms:created>
  <dcterms:modified xsi:type="dcterms:W3CDTF">2020-03-19T09:44:41Z</dcterms:modified>
  <cp:category/>
  <cp:version/>
  <cp:contentType/>
  <cp:contentStatus/>
</cp:coreProperties>
</file>